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600" windowHeight="9975" tabRatio="661" firstSheet="1" activeTab="17"/>
  </bookViews>
  <sheets>
    <sheet name="PHIẾU ĐIỀU TRA" sheetId="46" r:id="rId1"/>
    <sheet name="Mỹ Hà" sheetId="1" r:id="rId2"/>
    <sheet name="DM Vu" sheetId="40" state="hidden" r:id="rId3"/>
    <sheet name="DM Cay HN" sheetId="35" state="hidden" r:id="rId4"/>
    <sheet name="DM Cay LN" sheetId="36" state="hidden" r:id="rId5"/>
    <sheet name="DM Lua" sheetId="34" state="hidden" r:id="rId6"/>
    <sheet name="DM Tinh dieu tra" sheetId="41" state="hidden" r:id="rId7"/>
    <sheet name="P1A1 (2)" sheetId="44" state="hidden" r:id="rId8"/>
    <sheet name="DM Cay LN (2)" sheetId="37" state="hidden" r:id="rId9"/>
    <sheet name="DM phieu 1B" sheetId="39" state="hidden" r:id="rId10"/>
    <sheet name="Sheet1" sheetId="45" state="hidden" r:id="rId11"/>
    <sheet name="Mỹ Yên" sheetId="47" r:id="rId12"/>
    <sheet name="Mỹ Phú" sheetId="48" r:id="rId13"/>
    <sheet name="Mỹ Đông" sheetId="49" r:id="rId14"/>
    <sheet name="Quốc Tuấn" sheetId="50" r:id="rId15"/>
    <sheet name="Mỹ Sơn" sheetId="51" r:id="rId16"/>
    <sheet name="Mỹ Trung" sheetId="52" r:id="rId17"/>
    <sheet name="Mỹ Lâm" sheetId="53" r:id="rId18"/>
    <sheet name="TỔNG HỢP" sheetId="58" r:id="rId19"/>
  </sheets>
  <definedNames>
    <definedName name="______________________h1" localSheetId="6" hidden="1">{"'TDTGT (theo Dphuong)'!$A$4:$F$75"}</definedName>
    <definedName name="______________________h1" hidden="1">{"'TDTGT (theo Dphuong)'!$A$4:$F$75"}</definedName>
    <definedName name="_____________________h1" localSheetId="6" hidden="1">{"'TDTGT (theo Dphuong)'!$A$4:$F$75"}</definedName>
    <definedName name="_____________________h1" hidden="1">{"'TDTGT (theo Dphuong)'!$A$4:$F$75"}</definedName>
    <definedName name="____________________h1" localSheetId="6" hidden="1">{"'TDTGT (theo Dphuong)'!$A$4:$F$75"}</definedName>
    <definedName name="____________________h1" hidden="1">{"'TDTGT (theo Dphuong)'!$A$4:$F$75"}</definedName>
    <definedName name="___________________h1" localSheetId="6" hidden="1">{"'TDTGT (theo Dphuong)'!$A$4:$F$75"}</definedName>
    <definedName name="___________________h1" hidden="1">{"'TDTGT (theo Dphuong)'!$A$4:$F$75"}</definedName>
    <definedName name="__________________h1" localSheetId="6" hidden="1">{"'TDTGT (theo Dphuong)'!$A$4:$F$75"}</definedName>
    <definedName name="__________________h1" hidden="1">{"'TDTGT (theo Dphuong)'!$A$4:$F$75"}</definedName>
    <definedName name="_________________h1" localSheetId="6" hidden="1">{"'TDTGT (theo Dphuong)'!$A$4:$F$75"}</definedName>
    <definedName name="_________________h1" hidden="1">{"'TDTGT (theo Dphuong)'!$A$4:$F$75"}</definedName>
    <definedName name="________________h1" localSheetId="6" hidden="1">{"'TDTGT (theo Dphuong)'!$A$4:$F$75"}</definedName>
    <definedName name="________________h1" hidden="1">{"'TDTGT (theo Dphuong)'!$A$4:$F$75"}</definedName>
    <definedName name="_______________h1" localSheetId="6" hidden="1">{"'TDTGT (theo Dphuong)'!$A$4:$F$75"}</definedName>
    <definedName name="_______________h1" hidden="1">{"'TDTGT (theo Dphuong)'!$A$4:$F$75"}</definedName>
    <definedName name="______________h1" localSheetId="6" hidden="1">{"'TDTGT (theo Dphuong)'!$A$4:$F$75"}</definedName>
    <definedName name="______________h1" hidden="1">{"'TDTGT (theo Dphuong)'!$A$4:$F$75"}</definedName>
    <definedName name="_____________h1" localSheetId="6" hidden="1">{"'TDTGT (theo Dphuong)'!$A$4:$F$75"}</definedName>
    <definedName name="_____________h1" hidden="1">{"'TDTGT (theo Dphuong)'!$A$4:$F$75"}</definedName>
    <definedName name="____________h1" localSheetId="6" hidden="1">{"'TDTGT (theo Dphuong)'!$A$4:$F$75"}</definedName>
    <definedName name="____________h1" hidden="1">{"'TDTGT (theo Dphuong)'!$A$4:$F$75"}</definedName>
    <definedName name="___________h1" localSheetId="6" hidden="1">{"'TDTGT (theo Dphuong)'!$A$4:$F$75"}</definedName>
    <definedName name="___________h1" hidden="1">{"'TDTGT (theo Dphuong)'!$A$4:$F$75"}</definedName>
    <definedName name="__________h1" localSheetId="6" hidden="1">{"'TDTGT (theo Dphuong)'!$A$4:$F$75"}</definedName>
    <definedName name="__________h1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Fill" localSheetId="6" hidden="1">#REF!</definedName>
    <definedName name="_Fill" localSheetId="7" hidden="1">#REF!</definedName>
    <definedName name="_Fill" hidden="1">#REF!</definedName>
    <definedName name="_h1" localSheetId="6" hidden="1">{"'TDTGT (theo Dphuong)'!$A$4:$F$75"}</definedName>
    <definedName name="_h1" hidden="1">{"'TDTGT (theo Dphuong)'!$A$4:$F$75"}</definedName>
    <definedName name="anpha" localSheetId="6">#REF!</definedName>
    <definedName name="anpha" localSheetId="7">#REF!</definedName>
    <definedName name="anpha">#REF!</definedName>
    <definedName name="beta" localSheetId="6">#REF!</definedName>
    <definedName name="beta" localSheetId="7">#REF!</definedName>
    <definedName name="beta">#REF!</definedName>
    <definedName name="BT" localSheetId="6">#REF!</definedName>
    <definedName name="BT" localSheetId="7">#REF!</definedName>
    <definedName name="BT">#REF!</definedName>
    <definedName name="CS_10" localSheetId="6">#REF!</definedName>
    <definedName name="CS_10" localSheetId="7">#REF!</definedName>
    <definedName name="CS_10">#REF!</definedName>
    <definedName name="CS_100" localSheetId="6">#REF!</definedName>
    <definedName name="CS_100" localSheetId="7">#REF!</definedName>
    <definedName name="CS_100">#REF!</definedName>
    <definedName name="CS_10S" localSheetId="6">#REF!</definedName>
    <definedName name="CS_10S" localSheetId="7">#REF!</definedName>
    <definedName name="CS_10S">#REF!</definedName>
    <definedName name="CS_120" localSheetId="6">#REF!</definedName>
    <definedName name="CS_120" localSheetId="7">#REF!</definedName>
    <definedName name="CS_120">#REF!</definedName>
    <definedName name="CS_140" localSheetId="6">#REF!</definedName>
    <definedName name="CS_140" localSheetId="7">#REF!</definedName>
    <definedName name="CS_140">#REF!</definedName>
    <definedName name="CS_160" localSheetId="6">#REF!</definedName>
    <definedName name="CS_160" localSheetId="7">#REF!</definedName>
    <definedName name="CS_160">#REF!</definedName>
    <definedName name="CS_20" localSheetId="6">#REF!</definedName>
    <definedName name="CS_20" localSheetId="7">#REF!</definedName>
    <definedName name="CS_20">#REF!</definedName>
    <definedName name="CS_30" localSheetId="6">#REF!</definedName>
    <definedName name="CS_30" localSheetId="7">#REF!</definedName>
    <definedName name="CS_30">#REF!</definedName>
    <definedName name="CS_40" localSheetId="6">#REF!</definedName>
    <definedName name="CS_40" localSheetId="7">#REF!</definedName>
    <definedName name="CS_40">#REF!</definedName>
    <definedName name="CS_40S" localSheetId="6">#REF!</definedName>
    <definedName name="CS_40S" localSheetId="7">#REF!</definedName>
    <definedName name="CS_40S">#REF!</definedName>
    <definedName name="CS_5S" localSheetId="6">#REF!</definedName>
    <definedName name="CS_5S" localSheetId="7">#REF!</definedName>
    <definedName name="CS_5S">#REF!</definedName>
    <definedName name="CS_60" localSheetId="6">#REF!</definedName>
    <definedName name="CS_60" localSheetId="7">#REF!</definedName>
    <definedName name="CS_60">#REF!</definedName>
    <definedName name="CS_80" localSheetId="6">#REF!</definedName>
    <definedName name="CS_80" localSheetId="7">#REF!</definedName>
    <definedName name="CS_80">#REF!</definedName>
    <definedName name="CS_80S" localSheetId="6">#REF!</definedName>
    <definedName name="CS_80S" localSheetId="7">#REF!</definedName>
    <definedName name="CS_80S">#REF!</definedName>
    <definedName name="CS_STD" localSheetId="6">#REF!</definedName>
    <definedName name="CS_STD" localSheetId="7">#REF!</definedName>
    <definedName name="CS_STD">#REF!</definedName>
    <definedName name="CS_XS" localSheetId="6">#REF!</definedName>
    <definedName name="CS_XS" localSheetId="7">#REF!</definedName>
    <definedName name="CS_XS">#REF!</definedName>
    <definedName name="CS_XXS" localSheetId="6">#REF!</definedName>
    <definedName name="CS_XXS" localSheetId="7">#REF!</definedName>
    <definedName name="CS_XXS">#REF!</definedName>
    <definedName name="cv" localSheetId="6" hidden="1">{"'TDTGT (theo Dphuong)'!$A$4:$F$75"}</definedName>
    <definedName name="cv" hidden="1">{"'TDTGT (theo Dphuong)'!$A$4:$F$75"}</definedName>
    <definedName name="cx" localSheetId="6">#REF!</definedName>
    <definedName name="cx" localSheetId="7">#REF!</definedName>
    <definedName name="cx">#REF!</definedName>
    <definedName name="dd" localSheetId="6">#REF!</definedName>
    <definedName name="dd" localSheetId="7">#REF!</definedName>
    <definedName name="dd">#REF!</definedName>
    <definedName name="dg" localSheetId="6">#REF!</definedName>
    <definedName name="dg" localSheetId="7">#REF!</definedName>
    <definedName name="dg">#REF!</definedName>
    <definedName name="dien" localSheetId="6">#REF!</definedName>
    <definedName name="dien" localSheetId="7">#REF!</definedName>
    <definedName name="dien">#REF!</definedName>
    <definedName name="e." localSheetId="7">#REF!</definedName>
    <definedName name="e.">#REF!</definedName>
    <definedName name="f" localSheetId="7" hidden="1">#REF!</definedName>
    <definedName name="f" hidden="1">#REF!</definedName>
    <definedName name="h" localSheetId="6" hidden="1">{"'TDTGT (theo Dphuong)'!$A$4:$F$75"}</definedName>
    <definedName name="h" hidden="1">{"'TDTGT (theo Dphuong)'!$A$4:$F$75"}</definedName>
    <definedName name="hab" localSheetId="6">#REF!</definedName>
    <definedName name="hab" localSheetId="7">#REF!</definedName>
    <definedName name="hab">#REF!</definedName>
    <definedName name="habac" localSheetId="6">#REF!</definedName>
    <definedName name="habac" localSheetId="7">#REF!</definedName>
    <definedName name="habac">#REF!</definedName>
    <definedName name="HOSO_TCTK_2005" localSheetId="6">#REF!</definedName>
    <definedName name="HOSO_TCTK_2005" localSheetId="7">#REF!</definedName>
    <definedName name="HOSO_TCTK_2005">#REF!</definedName>
    <definedName name="ht" localSheetId="6" hidden="1">{"'TDTGT (theo Dphuong)'!$A$4:$F$75"}</definedName>
    <definedName name="ht" hidden="1">{"'TDTGT (theo Dphuong)'!$A$4:$F$75"}</definedName>
    <definedName name="HTML" localSheetId="6" hidden="1">{"'TDTGT (theo Dphuong)'!$A$4:$F$75"}</definedName>
    <definedName name="HTML" hidden="1">{"'TDTGT (theo Dphuong)'!$A$4:$F$75"}</definedName>
    <definedName name="HTML_CodePage" hidden="1">1252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6" hidden="1">{#N/A,#N/A,FALSE,"Chung"}</definedName>
    <definedName name="i" hidden="1">{#N/A,#N/A,FALSE,"Chung"}</definedName>
    <definedName name="mc" localSheetId="6">#REF!</definedName>
    <definedName name="mc" localSheetId="7">#REF!</definedName>
    <definedName name="mc">#REF!</definedName>
    <definedName name="nuoc" localSheetId="6">#REF!</definedName>
    <definedName name="nuoc" localSheetId="7">#REF!</definedName>
    <definedName name="nuoc">#REF!</definedName>
    <definedName name="nhan" localSheetId="6">#REF!</definedName>
    <definedName name="nhan" localSheetId="7">#REF!</definedName>
    <definedName name="nhan">#REF!</definedName>
    <definedName name="Nhan_xet_cua_dai">"Picture 1"</definedName>
    <definedName name="_xlnm.Print_Area" localSheetId="3">'DM Cay HN'!$A$1:$C$187</definedName>
    <definedName name="_xlnm.Print_Area" localSheetId="4">'DM Cay LN'!$A$1:$C$124</definedName>
    <definedName name="_xlnm.Print_Area" localSheetId="8">'DM Cay LN (2)'!$A$1:$C$97</definedName>
    <definedName name="_xlnm.Print_Area" localSheetId="1">'Mỹ Hà'!$A$1:$F$247</definedName>
    <definedName name="_xlnm.Print_Area" localSheetId="7">'P1A1 (2)'!$A$1:$F$20</definedName>
    <definedName name="_xlnm.Print_Titles" localSheetId="3">'DM Cay HN'!$3:$5</definedName>
    <definedName name="_xlnm.Print_Titles" localSheetId="4">'DM Cay LN'!$3:$5</definedName>
    <definedName name="_xlnm.Print_Titles" localSheetId="8">'DM Cay LN (2)'!$3:$5</definedName>
    <definedName name="_xlnm.Print_Titles" localSheetId="5">'DM Lua'!$1:$2</definedName>
    <definedName name="_xlnm.Print_Titles" localSheetId="6">'DM Tinh dieu tra'!$3:$4</definedName>
    <definedName name="_xlnm.Print_Titles" localSheetId="1">'Mỹ Hà'!$8:$10</definedName>
    <definedName name="_xlnm.Print_Titles" localSheetId="7">'P1A1 (2)'!#REF!</definedName>
    <definedName name="pt" localSheetId="6">#REF!</definedName>
    <definedName name="pt" localSheetId="7">#REF!</definedName>
    <definedName name="pt">#REF!</definedName>
    <definedName name="ptr" localSheetId="6">#REF!</definedName>
    <definedName name="ptr" localSheetId="7">#REF!</definedName>
    <definedName name="ptr">#REF!</definedName>
    <definedName name="SORT" localSheetId="6">#REF!</definedName>
    <definedName name="SORT" localSheetId="7">#REF!</definedName>
    <definedName name="SORT">#REF!</definedName>
    <definedName name="TBA" localSheetId="6">#REF!</definedName>
    <definedName name="TBA" localSheetId="7">#REF!</definedName>
    <definedName name="TBA">#REF!</definedName>
    <definedName name="td" localSheetId="6">#REF!</definedName>
    <definedName name="td" localSheetId="7">#REF!</definedName>
    <definedName name="td">#REF!</definedName>
    <definedName name="TKM" localSheetId="6" hidden="1">{"'TDTGT (theo Dphuong)'!$A$4:$F$75"}</definedName>
    <definedName name="TKM" hidden="1">{"'TDTGT (theo Dphuong)'!$A$4:$F$75"}</definedName>
    <definedName name="ttt" localSheetId="6">#REF!</definedName>
    <definedName name="ttt" localSheetId="7">#REF!</definedName>
    <definedName name="ttt">#REF!</definedName>
    <definedName name="th_bl" localSheetId="6">#REF!</definedName>
    <definedName name="th_bl" localSheetId="7">#REF!</definedName>
    <definedName name="th_bl">#REF!</definedName>
    <definedName name="wrn.thu." localSheetId="6" hidden="1">{#N/A,#N/A,FALSE,"Chung"}</definedName>
    <definedName name="wrn.thu." hidden="1">{#N/A,#N/A,FALSE,"Chung"}</definedName>
    <definedName name="Z_646D63B6_C62C_4927_B753_A52556FC4334_.wvu.PrintTitles" localSheetId="6" hidden="1">'DM Tinh dieu tra'!$3:$4</definedName>
    <definedName name="Z_A970FECA_BB6A_4DC5_BC77_A09AE5FF89FC_.wvu.PrintTitles" localSheetId="6" hidden="1">'DM Tinh dieu tra'!$3:$4</definedName>
    <definedName name="ZYX" localSheetId="6">#REF!</definedName>
    <definedName name="ZYX" localSheetId="7">#REF!</definedName>
    <definedName name="ZYX">#REF!</definedName>
    <definedName name="ZZZ" localSheetId="6">#REF!</definedName>
    <definedName name="ZZZ" localSheetId="7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E105" i="48" l="1"/>
  <c r="D16" i="47"/>
  <c r="E44" i="1" l="1"/>
  <c r="I178" i="58"/>
  <c r="L178" i="58"/>
  <c r="K155" i="58"/>
  <c r="L155" i="58"/>
  <c r="K142" i="58"/>
  <c r="L142" i="58"/>
  <c r="J117" i="58"/>
  <c r="K117" i="58"/>
  <c r="J110" i="58"/>
  <c r="K110" i="58"/>
  <c r="I63" i="58"/>
  <c r="I60" i="58"/>
  <c r="I57" i="58"/>
  <c r="E16" i="58"/>
  <c r="G16" i="58"/>
  <c r="I16" i="58"/>
  <c r="K16" i="58"/>
  <c r="L16" i="58"/>
  <c r="E17" i="58"/>
  <c r="F17" i="58"/>
  <c r="G17" i="58"/>
  <c r="I17" i="58"/>
  <c r="J17" i="58"/>
  <c r="L17" i="58"/>
  <c r="E18" i="58"/>
  <c r="G18" i="58"/>
  <c r="I18" i="58"/>
  <c r="K18" i="58"/>
  <c r="F19" i="58"/>
  <c r="G19" i="58"/>
  <c r="H19" i="58"/>
  <c r="I19" i="58"/>
  <c r="K19" i="58"/>
  <c r="L19" i="58"/>
  <c r="E20" i="58"/>
  <c r="J20" i="58"/>
  <c r="L20" i="58"/>
  <c r="E21" i="58"/>
  <c r="F21" i="58"/>
  <c r="G21" i="58"/>
  <c r="H21" i="58"/>
  <c r="I21" i="58"/>
  <c r="J21" i="58"/>
  <c r="K21" i="58"/>
  <c r="L21" i="58"/>
  <c r="E22" i="58"/>
  <c r="F22" i="58"/>
  <c r="G22" i="58"/>
  <c r="H22" i="58"/>
  <c r="I22" i="58"/>
  <c r="J22" i="58"/>
  <c r="K22" i="58"/>
  <c r="L22" i="58"/>
  <c r="E23" i="58"/>
  <c r="F23" i="58"/>
  <c r="H23" i="58"/>
  <c r="J23" i="58"/>
  <c r="L23" i="58"/>
  <c r="E24" i="58"/>
  <c r="F24" i="58"/>
  <c r="G24" i="58"/>
  <c r="H24" i="58"/>
  <c r="I24" i="58"/>
  <c r="J24" i="58"/>
  <c r="K24" i="58"/>
  <c r="L24" i="58"/>
  <c r="E25" i="58"/>
  <c r="F25" i="58"/>
  <c r="G25" i="58"/>
  <c r="H25" i="58"/>
  <c r="I25" i="58"/>
  <c r="J25" i="58"/>
  <c r="K25" i="58"/>
  <c r="L25" i="58"/>
  <c r="E26" i="58"/>
  <c r="F26" i="58"/>
  <c r="G26" i="58"/>
  <c r="H26" i="58"/>
  <c r="I26" i="58"/>
  <c r="J26" i="58"/>
  <c r="K26" i="58"/>
  <c r="L26" i="58"/>
  <c r="E27" i="58"/>
  <c r="F27" i="58"/>
  <c r="G27" i="58"/>
  <c r="H27" i="58"/>
  <c r="I27" i="58"/>
  <c r="J27" i="58"/>
  <c r="K27" i="58"/>
  <c r="L27" i="58"/>
  <c r="E28" i="58"/>
  <c r="F28" i="58"/>
  <c r="G28" i="58"/>
  <c r="I28" i="58"/>
  <c r="J28" i="58"/>
  <c r="K28" i="58"/>
  <c r="L28" i="58"/>
  <c r="E29" i="58"/>
  <c r="G29" i="58"/>
  <c r="H29" i="58"/>
  <c r="I29" i="58"/>
  <c r="J29" i="58"/>
  <c r="E30" i="58"/>
  <c r="F30" i="58"/>
  <c r="G30" i="58"/>
  <c r="H30" i="58"/>
  <c r="I30" i="58"/>
  <c r="J30" i="58"/>
  <c r="K30" i="58"/>
  <c r="L30" i="58"/>
  <c r="E31" i="58"/>
  <c r="F31" i="58"/>
  <c r="G31" i="58"/>
  <c r="H31" i="58"/>
  <c r="I31" i="58"/>
  <c r="J31" i="58"/>
  <c r="K31" i="58"/>
  <c r="L31" i="58"/>
  <c r="E32" i="58"/>
  <c r="F32" i="58"/>
  <c r="G32" i="58"/>
  <c r="H32" i="58"/>
  <c r="I32" i="58"/>
  <c r="J32" i="58"/>
  <c r="K32" i="58"/>
  <c r="L32" i="58"/>
  <c r="E33" i="58"/>
  <c r="F33" i="58"/>
  <c r="G33" i="58"/>
  <c r="H33" i="58"/>
  <c r="I33" i="58"/>
  <c r="J33" i="58"/>
  <c r="K33" i="58"/>
  <c r="L33" i="58"/>
  <c r="E34" i="58"/>
  <c r="G34" i="58"/>
  <c r="H34" i="58"/>
  <c r="I34" i="58"/>
  <c r="J34" i="58"/>
  <c r="K34" i="58"/>
  <c r="L34" i="58"/>
  <c r="E35" i="58"/>
  <c r="F35" i="58"/>
  <c r="G35" i="58"/>
  <c r="E36" i="58"/>
  <c r="G36" i="58"/>
  <c r="H36" i="58"/>
  <c r="I36" i="58"/>
  <c r="K36" i="58"/>
  <c r="E37" i="58"/>
  <c r="F37" i="58"/>
  <c r="G37" i="58"/>
  <c r="H37" i="58"/>
  <c r="I37" i="58"/>
  <c r="J37" i="58"/>
  <c r="K37" i="58"/>
  <c r="L37" i="58"/>
  <c r="F38" i="58"/>
  <c r="G38" i="58"/>
  <c r="H38" i="58"/>
  <c r="I38" i="58"/>
  <c r="J38" i="58"/>
  <c r="K38" i="58"/>
  <c r="L38" i="58"/>
  <c r="E39" i="58"/>
  <c r="F39" i="58"/>
  <c r="G39" i="58"/>
  <c r="H39" i="58"/>
  <c r="I39" i="58"/>
  <c r="J39" i="58"/>
  <c r="K39" i="58"/>
  <c r="L39" i="58"/>
  <c r="E40" i="58"/>
  <c r="F40" i="58"/>
  <c r="G40" i="58"/>
  <c r="H40" i="58"/>
  <c r="I40" i="58"/>
  <c r="J40" i="58"/>
  <c r="K40" i="58"/>
  <c r="L40" i="58"/>
  <c r="E41" i="58"/>
  <c r="F41" i="58"/>
  <c r="G41" i="58"/>
  <c r="H41" i="58"/>
  <c r="I41" i="58"/>
  <c r="J41" i="58"/>
  <c r="K41" i="58"/>
  <c r="L41" i="58"/>
  <c r="F43" i="58"/>
  <c r="G43" i="58"/>
  <c r="H43" i="58"/>
  <c r="H42" i="58" s="1"/>
  <c r="I43" i="58"/>
  <c r="E44" i="58"/>
  <c r="F44" i="58"/>
  <c r="G44" i="58"/>
  <c r="H44" i="58"/>
  <c r="I44" i="58"/>
  <c r="I42" i="58" s="1"/>
  <c r="J44" i="58"/>
  <c r="K44" i="58"/>
  <c r="L44" i="58"/>
  <c r="E45" i="58"/>
  <c r="F45" i="58"/>
  <c r="G45" i="58"/>
  <c r="H45" i="58"/>
  <c r="I45" i="58"/>
  <c r="J45" i="58"/>
  <c r="K45" i="58"/>
  <c r="L45" i="58"/>
  <c r="E46" i="58"/>
  <c r="F46" i="58"/>
  <c r="G46" i="58"/>
  <c r="H46" i="58"/>
  <c r="I46" i="58"/>
  <c r="J46" i="58"/>
  <c r="K46" i="58"/>
  <c r="L46" i="58"/>
  <c r="E47" i="58"/>
  <c r="F47" i="58"/>
  <c r="G47" i="58"/>
  <c r="H47" i="58"/>
  <c r="I47" i="58"/>
  <c r="J47" i="58"/>
  <c r="K47" i="58"/>
  <c r="L47" i="58"/>
  <c r="E48" i="58"/>
  <c r="F48" i="58"/>
  <c r="G48" i="58"/>
  <c r="H48" i="58"/>
  <c r="I48" i="58"/>
  <c r="J48" i="58"/>
  <c r="K48" i="58"/>
  <c r="L48" i="58"/>
  <c r="E49" i="58"/>
  <c r="F49" i="58"/>
  <c r="G49" i="58"/>
  <c r="H49" i="58"/>
  <c r="I49" i="58"/>
  <c r="J49" i="58"/>
  <c r="K49" i="58"/>
  <c r="L49" i="58"/>
  <c r="E50" i="58"/>
  <c r="F50" i="58"/>
  <c r="G50" i="58"/>
  <c r="H50" i="58"/>
  <c r="I50" i="58"/>
  <c r="J50" i="58"/>
  <c r="K50" i="58"/>
  <c r="E51" i="58"/>
  <c r="F51" i="58"/>
  <c r="G51" i="58"/>
  <c r="H51" i="58"/>
  <c r="I51" i="58"/>
  <c r="J51" i="58"/>
  <c r="K51" i="58"/>
  <c r="L51" i="58"/>
  <c r="E52" i="58"/>
  <c r="F52" i="58"/>
  <c r="G52" i="58"/>
  <c r="H52" i="58"/>
  <c r="I52" i="58"/>
  <c r="J52" i="58"/>
  <c r="K52" i="58"/>
  <c r="L52" i="58"/>
  <c r="E53" i="58"/>
  <c r="F53" i="58"/>
  <c r="G53" i="58"/>
  <c r="H53" i="58"/>
  <c r="I53" i="58"/>
  <c r="J53" i="58"/>
  <c r="K53" i="58"/>
  <c r="L53" i="58"/>
  <c r="E54" i="58"/>
  <c r="F54" i="58"/>
  <c r="G54" i="58"/>
  <c r="H54" i="58"/>
  <c r="I54" i="58"/>
  <c r="J54" i="58"/>
  <c r="K54" i="58"/>
  <c r="L54" i="58"/>
  <c r="E55" i="58"/>
  <c r="F55" i="58"/>
  <c r="G55" i="58"/>
  <c r="H55" i="58"/>
  <c r="I55" i="58"/>
  <c r="J55" i="58"/>
  <c r="K55" i="58"/>
  <c r="L55" i="58"/>
  <c r="E56" i="58"/>
  <c r="F56" i="58"/>
  <c r="G56" i="58"/>
  <c r="H56" i="58"/>
  <c r="I56" i="58"/>
  <c r="J56" i="58"/>
  <c r="K56" i="58"/>
  <c r="L56" i="58"/>
  <c r="E58" i="58"/>
  <c r="E57" i="58" s="1"/>
  <c r="F58" i="58"/>
  <c r="G58" i="58"/>
  <c r="H58" i="58"/>
  <c r="H57" i="58" s="1"/>
  <c r="I58" i="58"/>
  <c r="J58" i="58"/>
  <c r="K58" i="58"/>
  <c r="L58" i="58"/>
  <c r="L57" i="58" s="1"/>
  <c r="E59" i="58"/>
  <c r="F59" i="58"/>
  <c r="G59" i="58"/>
  <c r="H59" i="58"/>
  <c r="I59" i="58"/>
  <c r="J59" i="58"/>
  <c r="K59" i="58"/>
  <c r="L59" i="58"/>
  <c r="E61" i="58"/>
  <c r="E60" i="58" s="1"/>
  <c r="F61" i="58"/>
  <c r="G61" i="58"/>
  <c r="H61" i="58"/>
  <c r="H60" i="58" s="1"/>
  <c r="I61" i="58"/>
  <c r="J61" i="58"/>
  <c r="K61" i="58"/>
  <c r="L61" i="58"/>
  <c r="L60" i="58" s="1"/>
  <c r="E62" i="58"/>
  <c r="F62" i="58"/>
  <c r="G62" i="58"/>
  <c r="H62" i="58"/>
  <c r="I62" i="58"/>
  <c r="J62" i="58"/>
  <c r="K62" i="58"/>
  <c r="L62" i="58"/>
  <c r="E64" i="58"/>
  <c r="E63" i="58" s="1"/>
  <c r="F64" i="58"/>
  <c r="G64" i="58"/>
  <c r="H64" i="58"/>
  <c r="H63" i="58" s="1"/>
  <c r="I64" i="58"/>
  <c r="J64" i="58"/>
  <c r="K64" i="58"/>
  <c r="L64" i="58"/>
  <c r="L63" i="58" s="1"/>
  <c r="E65" i="58"/>
  <c r="F65" i="58"/>
  <c r="G65" i="58"/>
  <c r="H65" i="58"/>
  <c r="I65" i="58"/>
  <c r="J65" i="58"/>
  <c r="K65" i="58"/>
  <c r="L65" i="58"/>
  <c r="E66" i="58"/>
  <c r="F66" i="58"/>
  <c r="G66" i="58"/>
  <c r="H66" i="58"/>
  <c r="I66" i="58"/>
  <c r="J66" i="58"/>
  <c r="K66" i="58"/>
  <c r="L66" i="58"/>
  <c r="E67" i="58"/>
  <c r="F67" i="58"/>
  <c r="G67" i="58"/>
  <c r="H67" i="58"/>
  <c r="I67" i="58"/>
  <c r="J67" i="58"/>
  <c r="K67" i="58"/>
  <c r="L67" i="58"/>
  <c r="E68" i="58"/>
  <c r="F68" i="58"/>
  <c r="G68" i="58"/>
  <c r="H68" i="58"/>
  <c r="I68" i="58"/>
  <c r="J68" i="58"/>
  <c r="K68" i="58"/>
  <c r="L68" i="58"/>
  <c r="E69" i="58"/>
  <c r="F69" i="58"/>
  <c r="G69" i="58"/>
  <c r="H69" i="58"/>
  <c r="I69" i="58"/>
  <c r="J69" i="58"/>
  <c r="K69" i="58"/>
  <c r="L69" i="58"/>
  <c r="E70" i="58"/>
  <c r="F70" i="58"/>
  <c r="G70" i="58"/>
  <c r="H70" i="58"/>
  <c r="I70" i="58"/>
  <c r="J70" i="58"/>
  <c r="K70" i="58"/>
  <c r="L70" i="58"/>
  <c r="E71" i="58"/>
  <c r="F71" i="58"/>
  <c r="G71" i="58"/>
  <c r="H71" i="58"/>
  <c r="I71" i="58"/>
  <c r="J71" i="58"/>
  <c r="K71" i="58"/>
  <c r="L71" i="58"/>
  <c r="E72" i="58"/>
  <c r="F72" i="58"/>
  <c r="G72" i="58"/>
  <c r="H72" i="58"/>
  <c r="I72" i="58"/>
  <c r="J72" i="58"/>
  <c r="K72" i="58"/>
  <c r="L72" i="58"/>
  <c r="E74" i="58"/>
  <c r="F74" i="58"/>
  <c r="G74" i="58"/>
  <c r="H74" i="58"/>
  <c r="I74" i="58"/>
  <c r="J74" i="58"/>
  <c r="K74" i="58"/>
  <c r="L74" i="58"/>
  <c r="E76" i="58"/>
  <c r="F76" i="58"/>
  <c r="G76" i="58"/>
  <c r="H76" i="58"/>
  <c r="I76" i="58"/>
  <c r="J76" i="58"/>
  <c r="K76" i="58"/>
  <c r="L76" i="58"/>
  <c r="E77" i="58"/>
  <c r="F77" i="58"/>
  <c r="G77" i="58"/>
  <c r="H77" i="58"/>
  <c r="I77" i="58"/>
  <c r="J77" i="58"/>
  <c r="K77" i="58"/>
  <c r="L77" i="58"/>
  <c r="E78" i="58"/>
  <c r="F78" i="58"/>
  <c r="G78" i="58"/>
  <c r="H78" i="58"/>
  <c r="I78" i="58"/>
  <c r="J78" i="58"/>
  <c r="K78" i="58"/>
  <c r="L78" i="58"/>
  <c r="E79" i="58"/>
  <c r="F79" i="58"/>
  <c r="G79" i="58"/>
  <c r="H79" i="58"/>
  <c r="I79" i="58"/>
  <c r="J79" i="58"/>
  <c r="K79" i="58"/>
  <c r="L79" i="58"/>
  <c r="E80" i="58"/>
  <c r="F80" i="58"/>
  <c r="G80" i="58"/>
  <c r="H80" i="58"/>
  <c r="I80" i="58"/>
  <c r="J80" i="58"/>
  <c r="K80" i="58"/>
  <c r="L80" i="58"/>
  <c r="E81" i="58"/>
  <c r="F81" i="58"/>
  <c r="G81" i="58"/>
  <c r="H81" i="58"/>
  <c r="I81" i="58"/>
  <c r="J81" i="58"/>
  <c r="K81" i="58"/>
  <c r="L81" i="58"/>
  <c r="E82" i="58"/>
  <c r="F82" i="58"/>
  <c r="G82" i="58"/>
  <c r="H82" i="58"/>
  <c r="I82" i="58"/>
  <c r="J82" i="58"/>
  <c r="K82" i="58"/>
  <c r="L82" i="58"/>
  <c r="E83" i="58"/>
  <c r="F83" i="58"/>
  <c r="G83" i="58"/>
  <c r="H83" i="58"/>
  <c r="I83" i="58"/>
  <c r="J83" i="58"/>
  <c r="K83" i="58"/>
  <c r="L83" i="58"/>
  <c r="I87" i="58"/>
  <c r="J87" i="58"/>
  <c r="K87" i="58"/>
  <c r="L87" i="58"/>
  <c r="G88" i="58"/>
  <c r="J88" i="58"/>
  <c r="G89" i="58"/>
  <c r="J89" i="58"/>
  <c r="E90" i="58"/>
  <c r="G90" i="58"/>
  <c r="H90" i="58"/>
  <c r="I90" i="58"/>
  <c r="J90" i="58"/>
  <c r="K90" i="58"/>
  <c r="L90" i="58"/>
  <c r="E91" i="58"/>
  <c r="F91" i="58"/>
  <c r="G91" i="58"/>
  <c r="H91" i="58"/>
  <c r="I91" i="58"/>
  <c r="J91" i="58"/>
  <c r="K91" i="58"/>
  <c r="L91" i="58"/>
  <c r="E92" i="58"/>
  <c r="F92" i="58"/>
  <c r="G92" i="58"/>
  <c r="H92" i="58"/>
  <c r="I92" i="58"/>
  <c r="J92" i="58"/>
  <c r="K92" i="58"/>
  <c r="L92" i="58"/>
  <c r="E93" i="58"/>
  <c r="G93" i="58"/>
  <c r="H93" i="58"/>
  <c r="I93" i="58"/>
  <c r="J93" i="58"/>
  <c r="K93" i="58"/>
  <c r="L93" i="58"/>
  <c r="E94" i="58"/>
  <c r="F94" i="58"/>
  <c r="G94" i="58"/>
  <c r="H94" i="58"/>
  <c r="I94" i="58"/>
  <c r="J94" i="58"/>
  <c r="K94" i="58"/>
  <c r="L94" i="58"/>
  <c r="E95" i="58"/>
  <c r="F95" i="58"/>
  <c r="G95" i="58"/>
  <c r="H95" i="58"/>
  <c r="I95" i="58"/>
  <c r="J95" i="58"/>
  <c r="K95" i="58"/>
  <c r="L95" i="58"/>
  <c r="E96" i="58"/>
  <c r="F96" i="58"/>
  <c r="G96" i="58"/>
  <c r="H96" i="58"/>
  <c r="I96" i="58"/>
  <c r="J96" i="58"/>
  <c r="K96" i="58"/>
  <c r="L96" i="58"/>
  <c r="E97" i="58"/>
  <c r="G97" i="58"/>
  <c r="I97" i="58"/>
  <c r="J97" i="58"/>
  <c r="K97" i="58"/>
  <c r="L97" i="58"/>
  <c r="K99" i="58"/>
  <c r="E100" i="58"/>
  <c r="F100" i="58"/>
  <c r="G100" i="58"/>
  <c r="H100" i="58"/>
  <c r="I100" i="58"/>
  <c r="J100" i="58"/>
  <c r="K100" i="58"/>
  <c r="L100" i="58"/>
  <c r="E101" i="58"/>
  <c r="F101" i="58"/>
  <c r="G101" i="58"/>
  <c r="H101" i="58"/>
  <c r="I101" i="58"/>
  <c r="J101" i="58"/>
  <c r="K101" i="58"/>
  <c r="L101" i="58"/>
  <c r="L102" i="58"/>
  <c r="E103" i="58"/>
  <c r="H103" i="58"/>
  <c r="I103" i="58"/>
  <c r="J103" i="58"/>
  <c r="K103" i="58"/>
  <c r="L103" i="58"/>
  <c r="E104" i="58"/>
  <c r="F104" i="58"/>
  <c r="G104" i="58"/>
  <c r="H104" i="58"/>
  <c r="I104" i="58"/>
  <c r="J104" i="58"/>
  <c r="K104" i="58"/>
  <c r="L104" i="58"/>
  <c r="E105" i="58"/>
  <c r="F105" i="58"/>
  <c r="G105" i="58"/>
  <c r="H105" i="58"/>
  <c r="I105" i="58"/>
  <c r="J105" i="58"/>
  <c r="K105" i="58"/>
  <c r="L105" i="58"/>
  <c r="E106" i="58"/>
  <c r="H106" i="58"/>
  <c r="I106" i="58"/>
  <c r="K106" i="58"/>
  <c r="E107" i="58"/>
  <c r="H107" i="58"/>
  <c r="I107" i="58"/>
  <c r="K107" i="58"/>
  <c r="E108" i="58"/>
  <c r="F108" i="58"/>
  <c r="G108" i="58"/>
  <c r="H108" i="58"/>
  <c r="I108" i="58"/>
  <c r="J108" i="58"/>
  <c r="K108" i="58"/>
  <c r="L108" i="58"/>
  <c r="E109" i="58"/>
  <c r="F109" i="58"/>
  <c r="G109" i="58"/>
  <c r="H109" i="58"/>
  <c r="I109" i="58"/>
  <c r="J109" i="58"/>
  <c r="K109" i="58"/>
  <c r="L109" i="58"/>
  <c r="E111" i="58"/>
  <c r="F111" i="58"/>
  <c r="F110" i="58" s="1"/>
  <c r="G111" i="58"/>
  <c r="G110" i="58" s="1"/>
  <c r="H111" i="58"/>
  <c r="I111" i="58"/>
  <c r="J111" i="58"/>
  <c r="K111" i="58"/>
  <c r="L111" i="58"/>
  <c r="E112" i="58"/>
  <c r="F112" i="58"/>
  <c r="G112" i="58"/>
  <c r="H112" i="58"/>
  <c r="I112" i="58"/>
  <c r="J112" i="58"/>
  <c r="K112" i="58"/>
  <c r="L112" i="58"/>
  <c r="E113" i="58"/>
  <c r="F113" i="58"/>
  <c r="G113" i="58"/>
  <c r="H113" i="58"/>
  <c r="I113" i="58"/>
  <c r="J113" i="58"/>
  <c r="K113" i="58"/>
  <c r="L113" i="58"/>
  <c r="E114" i="58"/>
  <c r="F114" i="58"/>
  <c r="G114" i="58"/>
  <c r="H114" i="58"/>
  <c r="I114" i="58"/>
  <c r="J114" i="58"/>
  <c r="K114" i="58"/>
  <c r="L114" i="58"/>
  <c r="E115" i="58"/>
  <c r="F115" i="58"/>
  <c r="G115" i="58"/>
  <c r="H115" i="58"/>
  <c r="I115" i="58"/>
  <c r="J115" i="58"/>
  <c r="K115" i="58"/>
  <c r="L115" i="58"/>
  <c r="E116" i="58"/>
  <c r="F116" i="58"/>
  <c r="G116" i="58"/>
  <c r="H116" i="58"/>
  <c r="I116" i="58"/>
  <c r="J116" i="58"/>
  <c r="K116" i="58"/>
  <c r="L116" i="58"/>
  <c r="E118" i="58"/>
  <c r="F118" i="58"/>
  <c r="F117" i="58" s="1"/>
  <c r="G118" i="58"/>
  <c r="G117" i="58" s="1"/>
  <c r="H118" i="58"/>
  <c r="I118" i="58"/>
  <c r="J118" i="58"/>
  <c r="K118" i="58"/>
  <c r="L118" i="58"/>
  <c r="E119" i="58"/>
  <c r="F119" i="58"/>
  <c r="G119" i="58"/>
  <c r="H119" i="58"/>
  <c r="I119" i="58"/>
  <c r="J119" i="58"/>
  <c r="K119" i="58"/>
  <c r="L119" i="58"/>
  <c r="E120" i="58"/>
  <c r="F120" i="58"/>
  <c r="G120" i="58"/>
  <c r="H120" i="58"/>
  <c r="I120" i="58"/>
  <c r="J120" i="58"/>
  <c r="K120" i="58"/>
  <c r="L120" i="58"/>
  <c r="E121" i="58"/>
  <c r="F121" i="58"/>
  <c r="G121" i="58"/>
  <c r="H121" i="58"/>
  <c r="I121" i="58"/>
  <c r="J121" i="58"/>
  <c r="K121" i="58"/>
  <c r="L121" i="58"/>
  <c r="E122" i="58"/>
  <c r="F122" i="58"/>
  <c r="G122" i="58"/>
  <c r="H122" i="58"/>
  <c r="I122" i="58"/>
  <c r="J122" i="58"/>
  <c r="K122" i="58"/>
  <c r="L122" i="58"/>
  <c r="E123" i="58"/>
  <c r="F123" i="58"/>
  <c r="G123" i="58"/>
  <c r="H123" i="58"/>
  <c r="I123" i="58"/>
  <c r="J123" i="58"/>
  <c r="K123" i="58"/>
  <c r="L123" i="58"/>
  <c r="E124" i="58"/>
  <c r="F124" i="58"/>
  <c r="G124" i="58"/>
  <c r="H124" i="58"/>
  <c r="I124" i="58"/>
  <c r="J124" i="58"/>
  <c r="K124" i="58"/>
  <c r="L124" i="58"/>
  <c r="E125" i="58"/>
  <c r="F125" i="58"/>
  <c r="G125" i="58"/>
  <c r="H125" i="58"/>
  <c r="I125" i="58"/>
  <c r="J125" i="58"/>
  <c r="K125" i="58"/>
  <c r="L125" i="58"/>
  <c r="E126" i="58"/>
  <c r="F126" i="58"/>
  <c r="G126" i="58"/>
  <c r="H126" i="58"/>
  <c r="I126" i="58"/>
  <c r="J126" i="58"/>
  <c r="K126" i="58"/>
  <c r="L126" i="58"/>
  <c r="E128" i="58"/>
  <c r="I128" i="58"/>
  <c r="J128" i="58"/>
  <c r="L128" i="58"/>
  <c r="E129" i="58"/>
  <c r="H129" i="58"/>
  <c r="I129" i="58"/>
  <c r="J129" i="58"/>
  <c r="K129" i="58"/>
  <c r="L129" i="58"/>
  <c r="E130" i="58"/>
  <c r="F130" i="58"/>
  <c r="G130" i="58"/>
  <c r="H130" i="58"/>
  <c r="I130" i="58"/>
  <c r="J130" i="58"/>
  <c r="K130" i="58"/>
  <c r="L130" i="58"/>
  <c r="F132" i="58"/>
  <c r="K132" i="58"/>
  <c r="E134" i="58"/>
  <c r="F134" i="58"/>
  <c r="G134" i="58"/>
  <c r="H134" i="58"/>
  <c r="I134" i="58"/>
  <c r="J134" i="58"/>
  <c r="K134" i="58"/>
  <c r="L134" i="58"/>
  <c r="E135" i="58"/>
  <c r="F135" i="58"/>
  <c r="G135" i="58"/>
  <c r="H135" i="58"/>
  <c r="I135" i="58"/>
  <c r="J135" i="58"/>
  <c r="K135" i="58"/>
  <c r="L135" i="58"/>
  <c r="E136" i="58"/>
  <c r="K136" i="58"/>
  <c r="L136" i="58"/>
  <c r="E137" i="58"/>
  <c r="F137" i="58"/>
  <c r="G137" i="58"/>
  <c r="H137" i="58"/>
  <c r="I137" i="58"/>
  <c r="J137" i="58"/>
  <c r="K137" i="58"/>
  <c r="L137" i="58"/>
  <c r="E138" i="58"/>
  <c r="F138" i="58"/>
  <c r="G138" i="58"/>
  <c r="H138" i="58"/>
  <c r="I138" i="58"/>
  <c r="J138" i="58"/>
  <c r="K138" i="58"/>
  <c r="L138" i="58"/>
  <c r="E139" i="58"/>
  <c r="F139" i="58"/>
  <c r="G139" i="58"/>
  <c r="H139" i="58"/>
  <c r="I139" i="58"/>
  <c r="J139" i="58"/>
  <c r="K139" i="58"/>
  <c r="L139" i="58"/>
  <c r="E140" i="58"/>
  <c r="F140" i="58"/>
  <c r="G140" i="58"/>
  <c r="H140" i="58"/>
  <c r="I140" i="58"/>
  <c r="J140" i="58"/>
  <c r="K140" i="58"/>
  <c r="L140" i="58"/>
  <c r="E141" i="58"/>
  <c r="F141" i="58"/>
  <c r="G141" i="58"/>
  <c r="H141" i="58"/>
  <c r="I141" i="58"/>
  <c r="J141" i="58"/>
  <c r="K141" i="58"/>
  <c r="L141" i="58"/>
  <c r="E143" i="58"/>
  <c r="F143" i="58"/>
  <c r="G143" i="58"/>
  <c r="G142" i="58" s="1"/>
  <c r="H143" i="58"/>
  <c r="H142" i="58" s="1"/>
  <c r="I143" i="58"/>
  <c r="J143" i="58"/>
  <c r="K143" i="58"/>
  <c r="L143" i="58"/>
  <c r="E144" i="58"/>
  <c r="F144" i="58"/>
  <c r="G144" i="58"/>
  <c r="H144" i="58"/>
  <c r="I144" i="58"/>
  <c r="J144" i="58"/>
  <c r="K144" i="58"/>
  <c r="L144" i="58"/>
  <c r="E145" i="58"/>
  <c r="F145" i="58"/>
  <c r="G145" i="58"/>
  <c r="H145" i="58"/>
  <c r="I145" i="58"/>
  <c r="J145" i="58"/>
  <c r="K145" i="58"/>
  <c r="L145" i="58"/>
  <c r="E146" i="58"/>
  <c r="F146" i="58"/>
  <c r="G146" i="58"/>
  <c r="H146" i="58"/>
  <c r="I146" i="58"/>
  <c r="J146" i="58"/>
  <c r="K146" i="58"/>
  <c r="L146" i="58"/>
  <c r="E147" i="58"/>
  <c r="F147" i="58"/>
  <c r="G147" i="58"/>
  <c r="H147" i="58"/>
  <c r="I147" i="58"/>
  <c r="J147" i="58"/>
  <c r="K147" i="58"/>
  <c r="L147" i="58"/>
  <c r="E148" i="58"/>
  <c r="F148" i="58"/>
  <c r="G148" i="58"/>
  <c r="H148" i="58"/>
  <c r="I148" i="58"/>
  <c r="J148" i="58"/>
  <c r="K148" i="58"/>
  <c r="L148" i="58"/>
  <c r="E149" i="58"/>
  <c r="F149" i="58"/>
  <c r="G149" i="58"/>
  <c r="H149" i="58"/>
  <c r="I149" i="58"/>
  <c r="J149" i="58"/>
  <c r="K149" i="58"/>
  <c r="L149" i="58"/>
  <c r="E150" i="58"/>
  <c r="F150" i="58"/>
  <c r="G150" i="58"/>
  <c r="H150" i="58"/>
  <c r="I150" i="58"/>
  <c r="J150" i="58"/>
  <c r="K150" i="58"/>
  <c r="L150" i="58"/>
  <c r="E151" i="58"/>
  <c r="F151" i="58"/>
  <c r="G151" i="58"/>
  <c r="H151" i="58"/>
  <c r="I151" i="58"/>
  <c r="J151" i="58"/>
  <c r="K151" i="58"/>
  <c r="L151" i="58"/>
  <c r="E152" i="58"/>
  <c r="F152" i="58"/>
  <c r="G152" i="58"/>
  <c r="H152" i="58"/>
  <c r="I152" i="58"/>
  <c r="J152" i="58"/>
  <c r="K152" i="58"/>
  <c r="L152" i="58"/>
  <c r="E153" i="58"/>
  <c r="F153" i="58"/>
  <c r="G153" i="58"/>
  <c r="H153" i="58"/>
  <c r="I153" i="58"/>
  <c r="J153" i="58"/>
  <c r="K153" i="58"/>
  <c r="L153" i="58"/>
  <c r="E154" i="58"/>
  <c r="F154" i="58"/>
  <c r="G154" i="58"/>
  <c r="H154" i="58"/>
  <c r="I154" i="58"/>
  <c r="J154" i="58"/>
  <c r="K154" i="58"/>
  <c r="L154" i="58"/>
  <c r="E156" i="58"/>
  <c r="F156" i="58"/>
  <c r="G156" i="58"/>
  <c r="G155" i="58" s="1"/>
  <c r="H156" i="58"/>
  <c r="H155" i="58" s="1"/>
  <c r="I156" i="58"/>
  <c r="J156" i="58"/>
  <c r="K156" i="58"/>
  <c r="L156" i="58"/>
  <c r="E157" i="58"/>
  <c r="F157" i="58"/>
  <c r="G157" i="58"/>
  <c r="H157" i="58"/>
  <c r="I157" i="58"/>
  <c r="J157" i="58"/>
  <c r="K157" i="58"/>
  <c r="L157" i="58"/>
  <c r="E158" i="58"/>
  <c r="F158" i="58"/>
  <c r="G158" i="58"/>
  <c r="H158" i="58"/>
  <c r="I158" i="58"/>
  <c r="J158" i="58"/>
  <c r="K158" i="58"/>
  <c r="L158" i="58"/>
  <c r="E159" i="58"/>
  <c r="F159" i="58"/>
  <c r="G159" i="58"/>
  <c r="H159" i="58"/>
  <c r="I159" i="58"/>
  <c r="J159" i="58"/>
  <c r="K159" i="58"/>
  <c r="L159" i="58"/>
  <c r="E160" i="58"/>
  <c r="F160" i="58"/>
  <c r="G160" i="58"/>
  <c r="H160" i="58"/>
  <c r="I160" i="58"/>
  <c r="J160" i="58"/>
  <c r="K160" i="58"/>
  <c r="L160" i="58"/>
  <c r="E161" i="58"/>
  <c r="F161" i="58"/>
  <c r="G161" i="58"/>
  <c r="H161" i="58"/>
  <c r="I161" i="58"/>
  <c r="J161" i="58"/>
  <c r="K161" i="58"/>
  <c r="L161" i="58"/>
  <c r="E162" i="58"/>
  <c r="F162" i="58"/>
  <c r="G162" i="58"/>
  <c r="H162" i="58"/>
  <c r="I162" i="58"/>
  <c r="J162" i="58"/>
  <c r="K162" i="58"/>
  <c r="L162" i="58"/>
  <c r="E163" i="58"/>
  <c r="F163" i="58"/>
  <c r="G163" i="58"/>
  <c r="H163" i="58"/>
  <c r="I163" i="58"/>
  <c r="J163" i="58"/>
  <c r="K163" i="58"/>
  <c r="L163" i="58"/>
  <c r="E164" i="58"/>
  <c r="F164" i="58"/>
  <c r="G164" i="58"/>
  <c r="H164" i="58"/>
  <c r="I164" i="58"/>
  <c r="J164" i="58"/>
  <c r="K164" i="58"/>
  <c r="L164" i="58"/>
  <c r="E166" i="58"/>
  <c r="F166" i="58"/>
  <c r="L166" i="58"/>
  <c r="E168" i="58"/>
  <c r="F168" i="58"/>
  <c r="H168" i="58"/>
  <c r="I168" i="58"/>
  <c r="J168" i="58"/>
  <c r="K168" i="58"/>
  <c r="L168" i="58"/>
  <c r="E169" i="58"/>
  <c r="F169" i="58"/>
  <c r="G169" i="58"/>
  <c r="H169" i="58"/>
  <c r="I169" i="58"/>
  <c r="J169" i="58"/>
  <c r="K169" i="58"/>
  <c r="L169" i="58"/>
  <c r="E170" i="58"/>
  <c r="F170" i="58"/>
  <c r="G170" i="58"/>
  <c r="H170" i="58"/>
  <c r="I170" i="58"/>
  <c r="J170" i="58"/>
  <c r="K170" i="58"/>
  <c r="L170" i="58"/>
  <c r="E171" i="58"/>
  <c r="F171" i="58"/>
  <c r="G171" i="58"/>
  <c r="H171" i="58"/>
  <c r="I171" i="58"/>
  <c r="J171" i="58"/>
  <c r="K171" i="58"/>
  <c r="L171" i="58"/>
  <c r="E172" i="58"/>
  <c r="F172" i="58"/>
  <c r="G172" i="58"/>
  <c r="H172" i="58"/>
  <c r="I172" i="58"/>
  <c r="J172" i="58"/>
  <c r="K172" i="58"/>
  <c r="L172" i="58"/>
  <c r="E173" i="58"/>
  <c r="F173" i="58"/>
  <c r="G173" i="58"/>
  <c r="H173" i="58"/>
  <c r="I173" i="58"/>
  <c r="J173" i="58"/>
  <c r="K173" i="58"/>
  <c r="L173" i="58"/>
  <c r="E174" i="58"/>
  <c r="F174" i="58"/>
  <c r="G174" i="58"/>
  <c r="H174" i="58"/>
  <c r="I174" i="58"/>
  <c r="J174" i="58"/>
  <c r="K174" i="58"/>
  <c r="L174" i="58"/>
  <c r="E175" i="58"/>
  <c r="F175" i="58"/>
  <c r="G175" i="58"/>
  <c r="H175" i="58"/>
  <c r="I175" i="58"/>
  <c r="J175" i="58"/>
  <c r="K175" i="58"/>
  <c r="L175" i="58"/>
  <c r="E176" i="58"/>
  <c r="F176" i="58"/>
  <c r="G176" i="58"/>
  <c r="H176" i="58"/>
  <c r="I176" i="58"/>
  <c r="J176" i="58"/>
  <c r="K176" i="58"/>
  <c r="L176" i="58"/>
  <c r="E177" i="58"/>
  <c r="F177" i="58"/>
  <c r="G177" i="58"/>
  <c r="H177" i="58"/>
  <c r="I177" i="58"/>
  <c r="J177" i="58"/>
  <c r="K177" i="58"/>
  <c r="L177" i="58"/>
  <c r="E179" i="58"/>
  <c r="F179" i="58"/>
  <c r="G179" i="58"/>
  <c r="H179" i="58"/>
  <c r="H178" i="58" s="1"/>
  <c r="I179" i="58"/>
  <c r="J179" i="58"/>
  <c r="K179" i="58"/>
  <c r="L179" i="58"/>
  <c r="E180" i="58"/>
  <c r="F180" i="58"/>
  <c r="G180" i="58"/>
  <c r="H180" i="58"/>
  <c r="I180" i="58"/>
  <c r="J180" i="58"/>
  <c r="K180" i="58"/>
  <c r="L180" i="58"/>
  <c r="E181" i="58"/>
  <c r="F181" i="58"/>
  <c r="G181" i="58"/>
  <c r="H181" i="58"/>
  <c r="I181" i="58"/>
  <c r="J181" i="58"/>
  <c r="K181" i="58"/>
  <c r="L181" i="58"/>
  <c r="E182" i="58"/>
  <c r="F182" i="58"/>
  <c r="G182" i="58"/>
  <c r="H182" i="58"/>
  <c r="I182" i="58"/>
  <c r="J182" i="58"/>
  <c r="K182" i="58"/>
  <c r="L182" i="58"/>
  <c r="E183" i="58"/>
  <c r="F183" i="58"/>
  <c r="G183" i="58"/>
  <c r="H183" i="58"/>
  <c r="I183" i="58"/>
  <c r="J183" i="58"/>
  <c r="K183" i="58"/>
  <c r="L183" i="58"/>
  <c r="E184" i="58"/>
  <c r="F184" i="58"/>
  <c r="G184" i="58"/>
  <c r="H184" i="58"/>
  <c r="I184" i="58"/>
  <c r="J184" i="58"/>
  <c r="K184" i="58"/>
  <c r="L184" i="58"/>
  <c r="E185" i="58"/>
  <c r="F185" i="58"/>
  <c r="G185" i="58"/>
  <c r="H185" i="58"/>
  <c r="I185" i="58"/>
  <c r="J185" i="58"/>
  <c r="K185" i="58"/>
  <c r="L185" i="58"/>
  <c r="E186" i="58"/>
  <c r="F186" i="58"/>
  <c r="G186" i="58"/>
  <c r="H186" i="58"/>
  <c r="I186" i="58"/>
  <c r="J186" i="58"/>
  <c r="K186" i="58"/>
  <c r="L186" i="58"/>
  <c r="E187" i="58"/>
  <c r="F187" i="58"/>
  <c r="G187" i="58"/>
  <c r="H187" i="58"/>
  <c r="I187" i="58"/>
  <c r="J187" i="58"/>
  <c r="K187" i="58"/>
  <c r="L187" i="58"/>
  <c r="E188" i="58"/>
  <c r="F188" i="58"/>
  <c r="G188" i="58"/>
  <c r="H188" i="58"/>
  <c r="I188" i="58"/>
  <c r="J188" i="58"/>
  <c r="K188" i="58"/>
  <c r="L188" i="58"/>
  <c r="E189" i="58"/>
  <c r="F189" i="58"/>
  <c r="G189" i="58"/>
  <c r="H189" i="58"/>
  <c r="I189" i="58"/>
  <c r="J189" i="58"/>
  <c r="K189" i="58"/>
  <c r="L189" i="58"/>
  <c r="E190" i="58"/>
  <c r="F190" i="58"/>
  <c r="G190" i="58"/>
  <c r="H190" i="58"/>
  <c r="I190" i="58"/>
  <c r="J190" i="58"/>
  <c r="K190" i="58"/>
  <c r="L190" i="58"/>
  <c r="E191" i="58"/>
  <c r="F191" i="58"/>
  <c r="G191" i="58"/>
  <c r="H191" i="58"/>
  <c r="I191" i="58"/>
  <c r="J191" i="58"/>
  <c r="K191" i="58"/>
  <c r="L191" i="58"/>
  <c r="E192" i="58"/>
  <c r="F192" i="58"/>
  <c r="G192" i="58"/>
  <c r="H192" i="58"/>
  <c r="I192" i="58"/>
  <c r="J192" i="58"/>
  <c r="K192" i="58"/>
  <c r="L192" i="58"/>
  <c r="E195" i="58"/>
  <c r="F195" i="58"/>
  <c r="G195" i="58"/>
  <c r="H195" i="58"/>
  <c r="I195" i="58"/>
  <c r="J195" i="58"/>
  <c r="K195" i="58"/>
  <c r="L195" i="58"/>
  <c r="H196" i="58"/>
  <c r="H194" i="58" s="1"/>
  <c r="E197" i="58"/>
  <c r="F197" i="58"/>
  <c r="H197" i="58"/>
  <c r="I197" i="58"/>
  <c r="J197" i="58"/>
  <c r="K197" i="58"/>
  <c r="L197" i="58"/>
  <c r="E198" i="58"/>
  <c r="F198" i="58"/>
  <c r="H198" i="58"/>
  <c r="I198" i="58"/>
  <c r="J198" i="58"/>
  <c r="K198" i="58"/>
  <c r="L198" i="58"/>
  <c r="E199" i="58"/>
  <c r="F199" i="58"/>
  <c r="G199" i="58"/>
  <c r="H199" i="58"/>
  <c r="I199" i="58"/>
  <c r="J199" i="58"/>
  <c r="K199" i="58"/>
  <c r="L199" i="58"/>
  <c r="E200" i="58"/>
  <c r="F200" i="58"/>
  <c r="G200" i="58"/>
  <c r="H200" i="58"/>
  <c r="I200" i="58"/>
  <c r="J200" i="58"/>
  <c r="K200" i="58"/>
  <c r="L200" i="58"/>
  <c r="E202" i="58"/>
  <c r="F202" i="58"/>
  <c r="G202" i="58"/>
  <c r="H202" i="58"/>
  <c r="I202" i="58"/>
  <c r="J202" i="58"/>
  <c r="K202" i="58"/>
  <c r="L202" i="58"/>
  <c r="E203" i="58"/>
  <c r="F203" i="58"/>
  <c r="G203" i="58"/>
  <c r="H203" i="58"/>
  <c r="I203" i="58"/>
  <c r="J203" i="58"/>
  <c r="K203" i="58"/>
  <c r="L203" i="58"/>
  <c r="E204" i="58"/>
  <c r="F204" i="58"/>
  <c r="G204" i="58"/>
  <c r="H204" i="58"/>
  <c r="I204" i="58"/>
  <c r="J204" i="58"/>
  <c r="K204" i="58"/>
  <c r="L204" i="58"/>
  <c r="F205" i="58"/>
  <c r="G205" i="58"/>
  <c r="F206" i="58"/>
  <c r="G206" i="58"/>
  <c r="E207" i="58"/>
  <c r="F207" i="58"/>
  <c r="G207" i="58"/>
  <c r="H207" i="58"/>
  <c r="I207" i="58"/>
  <c r="J207" i="58"/>
  <c r="K207" i="58"/>
  <c r="L207" i="58"/>
  <c r="E208" i="58"/>
  <c r="F208" i="58"/>
  <c r="G208" i="58"/>
  <c r="H208" i="58"/>
  <c r="I208" i="58"/>
  <c r="J208" i="58"/>
  <c r="K208" i="58"/>
  <c r="L208" i="58"/>
  <c r="E209" i="58"/>
  <c r="F209" i="58"/>
  <c r="G209" i="58"/>
  <c r="H209" i="58"/>
  <c r="I209" i="58"/>
  <c r="J209" i="58"/>
  <c r="K209" i="58"/>
  <c r="L209" i="58"/>
  <c r="E210" i="58"/>
  <c r="F210" i="58"/>
  <c r="G210" i="58"/>
  <c r="H210" i="58"/>
  <c r="I210" i="58"/>
  <c r="J210" i="58"/>
  <c r="K210" i="58"/>
  <c r="L210" i="58"/>
  <c r="E211" i="58"/>
  <c r="F211" i="58"/>
  <c r="G211" i="58"/>
  <c r="H211" i="58"/>
  <c r="I211" i="58"/>
  <c r="J211" i="58"/>
  <c r="K211" i="58"/>
  <c r="L211" i="58"/>
  <c r="E212" i="58"/>
  <c r="F212" i="58"/>
  <c r="G212" i="58"/>
  <c r="H212" i="58"/>
  <c r="I212" i="58"/>
  <c r="J212" i="58"/>
  <c r="K212" i="58"/>
  <c r="L212" i="58"/>
  <c r="E213" i="58"/>
  <c r="F213" i="58"/>
  <c r="G213" i="58"/>
  <c r="H213" i="58"/>
  <c r="I213" i="58"/>
  <c r="J213" i="58"/>
  <c r="K213" i="58"/>
  <c r="L213" i="58"/>
  <c r="E215" i="58"/>
  <c r="F215" i="58"/>
  <c r="G215" i="58"/>
  <c r="H215" i="58"/>
  <c r="I215" i="58"/>
  <c r="J215" i="58"/>
  <c r="K215" i="58"/>
  <c r="L215" i="58"/>
  <c r="H216" i="58"/>
  <c r="J216" i="58"/>
  <c r="E217" i="58"/>
  <c r="F217" i="58"/>
  <c r="G217" i="58"/>
  <c r="H217" i="58"/>
  <c r="I217" i="58"/>
  <c r="J217" i="58"/>
  <c r="K217" i="58"/>
  <c r="L217" i="58"/>
  <c r="E218" i="58"/>
  <c r="F218" i="58"/>
  <c r="G218" i="58"/>
  <c r="H218" i="58"/>
  <c r="I218" i="58"/>
  <c r="J218" i="58"/>
  <c r="K218" i="58"/>
  <c r="L218" i="58"/>
  <c r="E219" i="58"/>
  <c r="F219" i="58"/>
  <c r="G219" i="58"/>
  <c r="H219" i="58"/>
  <c r="I219" i="58"/>
  <c r="J219" i="58"/>
  <c r="K219" i="58"/>
  <c r="L219" i="58"/>
  <c r="J220" i="58"/>
  <c r="F221" i="58"/>
  <c r="G221" i="58"/>
  <c r="H221" i="58"/>
  <c r="I221" i="58"/>
  <c r="J221" i="58"/>
  <c r="K221" i="58"/>
  <c r="L221" i="58"/>
  <c r="E222" i="58"/>
  <c r="F222" i="58"/>
  <c r="G222" i="58"/>
  <c r="H222" i="58"/>
  <c r="I222" i="58"/>
  <c r="J222" i="58"/>
  <c r="K222" i="58"/>
  <c r="L222" i="58"/>
  <c r="E223" i="58"/>
  <c r="F223" i="58"/>
  <c r="G223" i="58"/>
  <c r="H223" i="58"/>
  <c r="I223" i="58"/>
  <c r="J223" i="58"/>
  <c r="K223" i="58"/>
  <c r="L223" i="58"/>
  <c r="E224" i="58"/>
  <c r="F224" i="58"/>
  <c r="G224" i="58"/>
  <c r="H224" i="58"/>
  <c r="I224" i="58"/>
  <c r="J224" i="58"/>
  <c r="K224" i="58"/>
  <c r="L224" i="58"/>
  <c r="E225" i="58"/>
  <c r="F225" i="58"/>
  <c r="G225" i="58"/>
  <c r="H225" i="58"/>
  <c r="I225" i="58"/>
  <c r="J225" i="58"/>
  <c r="K225" i="58"/>
  <c r="L225" i="58"/>
  <c r="E226" i="58"/>
  <c r="F226" i="58"/>
  <c r="G226" i="58"/>
  <c r="H226" i="58"/>
  <c r="I226" i="58"/>
  <c r="J226" i="58"/>
  <c r="K226" i="58"/>
  <c r="L226" i="58"/>
  <c r="K178" i="58" l="1"/>
  <c r="G178" i="58"/>
  <c r="I155" i="58"/>
  <c r="I142" i="58"/>
  <c r="L117" i="58"/>
  <c r="H117" i="58"/>
  <c r="L110" i="58"/>
  <c r="H110" i="58"/>
  <c r="G201" i="58"/>
  <c r="J178" i="58"/>
  <c r="F178" i="58"/>
  <c r="K63" i="58"/>
  <c r="G63" i="58"/>
  <c r="K60" i="58"/>
  <c r="G60" i="58"/>
  <c r="K57" i="58"/>
  <c r="G57" i="58"/>
  <c r="G42" i="58"/>
  <c r="J214" i="58"/>
  <c r="F201" i="58"/>
  <c r="E178" i="58"/>
  <c r="J63" i="58"/>
  <c r="F63" i="58"/>
  <c r="J60" i="58"/>
  <c r="F60" i="58"/>
  <c r="J57" i="58"/>
  <c r="F57" i="58"/>
  <c r="F42" i="58"/>
  <c r="J155" i="58"/>
  <c r="F155" i="58"/>
  <c r="J142" i="58"/>
  <c r="F142" i="58"/>
  <c r="I117" i="58"/>
  <c r="I110" i="58"/>
  <c r="E155" i="58"/>
  <c r="E142" i="58"/>
  <c r="E117" i="58"/>
  <c r="E110" i="58"/>
  <c r="D228" i="53"/>
  <c r="D227" i="53"/>
  <c r="D226" i="53"/>
  <c r="D225" i="53"/>
  <c r="F224" i="53"/>
  <c r="E224" i="53"/>
  <c r="D224" i="53"/>
  <c r="D223" i="53"/>
  <c r="D222" i="53"/>
  <c r="L220" i="58" s="1"/>
  <c r="D221" i="53"/>
  <c r="D220" i="53"/>
  <c r="D219" i="53"/>
  <c r="D218" i="53"/>
  <c r="L216" i="58" s="1"/>
  <c r="L214" i="58" s="1"/>
  <c r="D217" i="53"/>
  <c r="F216" i="53"/>
  <c r="E216" i="53"/>
  <c r="D216" i="53"/>
  <c r="D215" i="53"/>
  <c r="D214" i="53"/>
  <c r="D213" i="53"/>
  <c r="F212" i="53"/>
  <c r="F203" i="53" s="1"/>
  <c r="E212" i="53"/>
  <c r="D212" i="53"/>
  <c r="D211" i="53"/>
  <c r="D210" i="53"/>
  <c r="D209" i="53"/>
  <c r="D208" i="53"/>
  <c r="L206" i="58" s="1"/>
  <c r="D207" i="53"/>
  <c r="L205" i="58" s="1"/>
  <c r="D206" i="53"/>
  <c r="D205" i="53"/>
  <c r="D204" i="53"/>
  <c r="E203" i="53"/>
  <c r="D202" i="53"/>
  <c r="D201" i="53"/>
  <c r="D200" i="53"/>
  <c r="D199" i="53" s="1"/>
  <c r="F199" i="53"/>
  <c r="E199" i="53"/>
  <c r="E196" i="53" s="1"/>
  <c r="D198" i="53"/>
  <c r="L196" i="58" s="1"/>
  <c r="L194" i="58" s="1"/>
  <c r="D197" i="53"/>
  <c r="F196" i="53"/>
  <c r="D194" i="53"/>
  <c r="D193" i="53"/>
  <c r="D192" i="53"/>
  <c r="D191" i="53"/>
  <c r="D190" i="53"/>
  <c r="D189" i="53" s="1"/>
  <c r="D180" i="53" s="1"/>
  <c r="F189" i="53"/>
  <c r="E189" i="53"/>
  <c r="E180" i="53" s="1"/>
  <c r="D188" i="53"/>
  <c r="D187" i="53"/>
  <c r="D186" i="53"/>
  <c r="D185" i="53"/>
  <c r="D184" i="53"/>
  <c r="D183" i="53"/>
  <c r="D182" i="53"/>
  <c r="D181" i="53"/>
  <c r="F180" i="53"/>
  <c r="D179" i="53"/>
  <c r="D178" i="53"/>
  <c r="D177" i="53"/>
  <c r="F176" i="53"/>
  <c r="F167" i="53" s="1"/>
  <c r="E176" i="53"/>
  <c r="D176" i="53"/>
  <c r="D175" i="53"/>
  <c r="D174" i="53"/>
  <c r="D173" i="53"/>
  <c r="D172" i="53"/>
  <c r="D171" i="53"/>
  <c r="D170" i="53"/>
  <c r="D169" i="53"/>
  <c r="L167" i="58" s="1"/>
  <c r="L165" i="58" s="1"/>
  <c r="D168" i="53"/>
  <c r="D167" i="53" s="1"/>
  <c r="E167" i="53"/>
  <c r="D166" i="53"/>
  <c r="D165" i="53"/>
  <c r="D164" i="53"/>
  <c r="D163" i="53"/>
  <c r="D162" i="53"/>
  <c r="D161" i="53"/>
  <c r="D160" i="53"/>
  <c r="D159" i="53"/>
  <c r="D158" i="53"/>
  <c r="D157" i="53" s="1"/>
  <c r="F157" i="53"/>
  <c r="E157" i="53"/>
  <c r="D156" i="53"/>
  <c r="D155" i="53"/>
  <c r="D154" i="53"/>
  <c r="D153" i="53" s="1"/>
  <c r="F153" i="53"/>
  <c r="E153" i="53"/>
  <c r="E144" i="53" s="1"/>
  <c r="D152" i="53"/>
  <c r="D151" i="53"/>
  <c r="D150" i="53"/>
  <c r="D149" i="53"/>
  <c r="D148" i="53"/>
  <c r="D147" i="53"/>
  <c r="D146" i="53"/>
  <c r="D145" i="53"/>
  <c r="F144" i="53"/>
  <c r="D143" i="53"/>
  <c r="D142" i="53"/>
  <c r="D141" i="53"/>
  <c r="F140" i="53"/>
  <c r="F129" i="53" s="1"/>
  <c r="E140" i="53"/>
  <c r="D140" i="53"/>
  <c r="D139" i="53"/>
  <c r="D138" i="53"/>
  <c r="D137" i="53"/>
  <c r="D136" i="53"/>
  <c r="D135" i="53"/>
  <c r="L133" i="58" s="1"/>
  <c r="D134" i="53"/>
  <c r="L132" i="58" s="1"/>
  <c r="D133" i="53"/>
  <c r="L131" i="58" s="1"/>
  <c r="D132" i="53"/>
  <c r="D131" i="53"/>
  <c r="D130" i="53"/>
  <c r="E129" i="53"/>
  <c r="D128" i="53"/>
  <c r="D127" i="53"/>
  <c r="D126" i="53"/>
  <c r="D125" i="53" s="1"/>
  <c r="F125" i="53"/>
  <c r="E125" i="53"/>
  <c r="D124" i="53"/>
  <c r="D123" i="53"/>
  <c r="D122" i="53"/>
  <c r="D121" i="53"/>
  <c r="D120" i="53"/>
  <c r="D119" i="53" s="1"/>
  <c r="F119" i="53"/>
  <c r="E119" i="53"/>
  <c r="D118" i="53"/>
  <c r="D112" i="53" s="1"/>
  <c r="D117" i="53"/>
  <c r="D116" i="53"/>
  <c r="D115" i="53"/>
  <c r="D114" i="53"/>
  <c r="D113" i="53"/>
  <c r="F112" i="53"/>
  <c r="E112" i="53"/>
  <c r="D111" i="53"/>
  <c r="D110" i="53"/>
  <c r="D109" i="53"/>
  <c r="L107" i="58" s="1"/>
  <c r="F108" i="53"/>
  <c r="E108" i="53"/>
  <c r="D107" i="53"/>
  <c r="D106" i="53"/>
  <c r="F105" i="53"/>
  <c r="E105" i="53"/>
  <c r="D105" i="53" s="1"/>
  <c r="D104" i="53"/>
  <c r="D103" i="53"/>
  <c r="D102" i="53"/>
  <c r="D101" i="53"/>
  <c r="L99" i="58" s="1"/>
  <c r="D100" i="53"/>
  <c r="L98" i="58" s="1"/>
  <c r="D99" i="53"/>
  <c r="D98" i="53"/>
  <c r="D97" i="53"/>
  <c r="D96" i="53"/>
  <c r="D95" i="53"/>
  <c r="D94" i="53"/>
  <c r="D93" i="53"/>
  <c r="D92" i="53"/>
  <c r="D91" i="53"/>
  <c r="L89" i="58" s="1"/>
  <c r="F90" i="53"/>
  <c r="E90" i="53"/>
  <c r="D90" i="53"/>
  <c r="L88" i="58" s="1"/>
  <c r="D89" i="53"/>
  <c r="F88" i="53"/>
  <c r="D85" i="53"/>
  <c r="D84" i="53"/>
  <c r="D83" i="53"/>
  <c r="F82" i="53"/>
  <c r="F75" i="53" s="1"/>
  <c r="E82" i="53"/>
  <c r="D82" i="53"/>
  <c r="D81" i="53"/>
  <c r="D80" i="53"/>
  <c r="D79" i="53"/>
  <c r="D78" i="53"/>
  <c r="D77" i="53"/>
  <c r="L75" i="58" s="1"/>
  <c r="L73" i="58" s="1"/>
  <c r="D76" i="53"/>
  <c r="E75" i="53"/>
  <c r="D58" i="53"/>
  <c r="D57" i="53"/>
  <c r="D56" i="53"/>
  <c r="D55" i="53" s="1"/>
  <c r="F55" i="53"/>
  <c r="E55" i="53"/>
  <c r="E44" i="53" s="1"/>
  <c r="D54" i="53"/>
  <c r="D53" i="53"/>
  <c r="D52" i="53"/>
  <c r="L50" i="58" s="1"/>
  <c r="D51" i="53"/>
  <c r="D50" i="53"/>
  <c r="D49" i="53"/>
  <c r="D48" i="53"/>
  <c r="D47" i="53"/>
  <c r="F46" i="53"/>
  <c r="E46" i="53"/>
  <c r="D46" i="53"/>
  <c r="D45" i="53"/>
  <c r="L43" i="58" s="1"/>
  <c r="F44" i="53"/>
  <c r="D43" i="53"/>
  <c r="D42" i="53"/>
  <c r="D41" i="53"/>
  <c r="D40" i="53"/>
  <c r="D39" i="53"/>
  <c r="D38" i="53"/>
  <c r="L36" i="58" s="1"/>
  <c r="D37" i="53"/>
  <c r="L35" i="58" s="1"/>
  <c r="D36" i="53"/>
  <c r="D35" i="53"/>
  <c r="D34" i="53"/>
  <c r="D33" i="53"/>
  <c r="D32" i="53"/>
  <c r="D31" i="53"/>
  <c r="L29" i="58" s="1"/>
  <c r="D30" i="53"/>
  <c r="D29" i="53"/>
  <c r="D28" i="53"/>
  <c r="D27" i="53"/>
  <c r="D26" i="53"/>
  <c r="D25" i="53"/>
  <c r="D24" i="53"/>
  <c r="D23" i="53"/>
  <c r="D22" i="53"/>
  <c r="D21" i="53"/>
  <c r="D20" i="53"/>
  <c r="L18" i="58" s="1"/>
  <c r="D19" i="53"/>
  <c r="D18" i="53"/>
  <c r="D17" i="53"/>
  <c r="L15" i="58" s="1"/>
  <c r="D16" i="53"/>
  <c r="F14" i="53"/>
  <c r="E14" i="53"/>
  <c r="E13" i="53" s="1"/>
  <c r="E12" i="53" s="1"/>
  <c r="F13" i="53"/>
  <c r="F12" i="53" s="1"/>
  <c r="D228" i="52"/>
  <c r="D224" i="52" s="1"/>
  <c r="D216" i="52" s="1"/>
  <c r="D227" i="52"/>
  <c r="D226" i="52"/>
  <c r="D225" i="52"/>
  <c r="F224" i="52"/>
  <c r="F216" i="52" s="1"/>
  <c r="E224" i="52"/>
  <c r="D223" i="52"/>
  <c r="D222" i="52"/>
  <c r="K220" i="58" s="1"/>
  <c r="D221" i="52"/>
  <c r="D220" i="52"/>
  <c r="D219" i="52"/>
  <c r="D218" i="52"/>
  <c r="K216" i="58" s="1"/>
  <c r="K214" i="58" s="1"/>
  <c r="D217" i="52"/>
  <c r="E216" i="52"/>
  <c r="D215" i="52"/>
  <c r="D214" i="52"/>
  <c r="D213" i="52"/>
  <c r="F212" i="52"/>
  <c r="F203" i="52" s="1"/>
  <c r="E212" i="52"/>
  <c r="D212" i="52"/>
  <c r="D211" i="52"/>
  <c r="D210" i="52"/>
  <c r="D209" i="52"/>
  <c r="D208" i="52"/>
  <c r="K206" i="58" s="1"/>
  <c r="D207" i="52"/>
  <c r="K205" i="58" s="1"/>
  <c r="D206" i="52"/>
  <c r="D205" i="52"/>
  <c r="D204" i="52"/>
  <c r="D203" i="52" s="1"/>
  <c r="E203" i="52"/>
  <c r="D202" i="52"/>
  <c r="D201" i="52"/>
  <c r="D200" i="52"/>
  <c r="D199" i="52" s="1"/>
  <c r="F199" i="52"/>
  <c r="E199" i="52"/>
  <c r="E196" i="52" s="1"/>
  <c r="D198" i="52"/>
  <c r="K196" i="58" s="1"/>
  <c r="K194" i="58" s="1"/>
  <c r="D197" i="52"/>
  <c r="F196" i="52"/>
  <c r="F195" i="52" s="1"/>
  <c r="D194" i="52"/>
  <c r="D193" i="52"/>
  <c r="D192" i="52"/>
  <c r="D191" i="52"/>
  <c r="D190" i="52"/>
  <c r="D189" i="52" s="1"/>
  <c r="F189" i="52"/>
  <c r="E189" i="52"/>
  <c r="E180" i="52" s="1"/>
  <c r="D188" i="52"/>
  <c r="D187" i="52"/>
  <c r="D186" i="52"/>
  <c r="D180" i="52" s="1"/>
  <c r="D185" i="52"/>
  <c r="D184" i="52"/>
  <c r="D183" i="52"/>
  <c r="D182" i="52"/>
  <c r="D181" i="52"/>
  <c r="F180" i="52"/>
  <c r="D179" i="52"/>
  <c r="D178" i="52"/>
  <c r="D177" i="52"/>
  <c r="F176" i="52"/>
  <c r="F167" i="52" s="1"/>
  <c r="E176" i="52"/>
  <c r="D176" i="52"/>
  <c r="D175" i="52"/>
  <c r="D174" i="52"/>
  <c r="D173" i="52"/>
  <c r="D172" i="52"/>
  <c r="D171" i="52"/>
  <c r="D170" i="52"/>
  <c r="D169" i="52"/>
  <c r="K167" i="58" s="1"/>
  <c r="D168" i="52"/>
  <c r="E167" i="52"/>
  <c r="D166" i="52"/>
  <c r="D165" i="52"/>
  <c r="D164" i="52"/>
  <c r="D163" i="52"/>
  <c r="D162" i="52"/>
  <c r="D161" i="52"/>
  <c r="D160" i="52"/>
  <c r="D159" i="52"/>
  <c r="D158" i="52"/>
  <c r="D157" i="52" s="1"/>
  <c r="F157" i="52"/>
  <c r="E157" i="52"/>
  <c r="D156" i="52"/>
  <c r="D155" i="52"/>
  <c r="D154" i="52"/>
  <c r="D153" i="52" s="1"/>
  <c r="F153" i="52"/>
  <c r="E153" i="52"/>
  <c r="E144" i="52" s="1"/>
  <c r="D152" i="52"/>
  <c r="D151" i="52"/>
  <c r="D150" i="52"/>
  <c r="D149" i="52"/>
  <c r="D148" i="52"/>
  <c r="D147" i="52"/>
  <c r="D146" i="52"/>
  <c r="D144" i="52" s="1"/>
  <c r="D145" i="52"/>
  <c r="F144" i="52"/>
  <c r="D143" i="52"/>
  <c r="D142" i="52"/>
  <c r="D140" i="52" s="1"/>
  <c r="D141" i="52"/>
  <c r="F140" i="52"/>
  <c r="F129" i="52" s="1"/>
  <c r="E140" i="52"/>
  <c r="D139" i="52"/>
  <c r="D138" i="52"/>
  <c r="D137" i="52"/>
  <c r="D136" i="52"/>
  <c r="D135" i="52"/>
  <c r="K133" i="58" s="1"/>
  <c r="D134" i="52"/>
  <c r="D133" i="52"/>
  <c r="K131" i="58" s="1"/>
  <c r="D132" i="52"/>
  <c r="D131" i="52"/>
  <c r="D130" i="52"/>
  <c r="K128" i="58" s="1"/>
  <c r="E129" i="52"/>
  <c r="D128" i="52"/>
  <c r="D127" i="52"/>
  <c r="D126" i="52"/>
  <c r="D125" i="52" s="1"/>
  <c r="F125" i="52"/>
  <c r="E125" i="52"/>
  <c r="E119" i="52" s="1"/>
  <c r="D124" i="52"/>
  <c r="D123" i="52"/>
  <c r="D122" i="52"/>
  <c r="D121" i="52"/>
  <c r="D120" i="52"/>
  <c r="D119" i="52" s="1"/>
  <c r="F119" i="52"/>
  <c r="D118" i="52"/>
  <c r="D117" i="52"/>
  <c r="D116" i="52"/>
  <c r="D115" i="52"/>
  <c r="D114" i="52"/>
  <c r="D113" i="52"/>
  <c r="F112" i="52"/>
  <c r="E112" i="52"/>
  <c r="D112" i="52"/>
  <c r="D111" i="52"/>
  <c r="D110" i="52"/>
  <c r="D108" i="52" s="1"/>
  <c r="D109" i="52"/>
  <c r="F108" i="52"/>
  <c r="E108" i="52"/>
  <c r="D107" i="52"/>
  <c r="D106" i="52"/>
  <c r="F105" i="52"/>
  <c r="E105" i="52"/>
  <c r="D105" i="52" s="1"/>
  <c r="D104" i="52"/>
  <c r="K102" i="58" s="1"/>
  <c r="D103" i="52"/>
  <c r="D102" i="52"/>
  <c r="D101" i="52"/>
  <c r="D100" i="52"/>
  <c r="K98" i="58" s="1"/>
  <c r="D99" i="52"/>
  <c r="D98" i="52"/>
  <c r="D97" i="52"/>
  <c r="D96" i="52"/>
  <c r="D95" i="52"/>
  <c r="D94" i="52"/>
  <c r="D93" i="52"/>
  <c r="D92" i="52"/>
  <c r="D90" i="52" s="1"/>
  <c r="D91" i="52"/>
  <c r="K89" i="58" s="1"/>
  <c r="F90" i="52"/>
  <c r="D89" i="52"/>
  <c r="F88" i="52"/>
  <c r="D85" i="52"/>
  <c r="D84" i="52"/>
  <c r="D83" i="52"/>
  <c r="F82" i="52"/>
  <c r="F75" i="52" s="1"/>
  <c r="E82" i="52"/>
  <c r="D82" i="52"/>
  <c r="D81" i="52"/>
  <c r="D80" i="52"/>
  <c r="D79" i="52"/>
  <c r="D78" i="52"/>
  <c r="D77" i="52"/>
  <c r="K75" i="58" s="1"/>
  <c r="K73" i="58" s="1"/>
  <c r="D76" i="52"/>
  <c r="E75" i="52"/>
  <c r="D58" i="52"/>
  <c r="D57" i="52"/>
  <c r="D56" i="52"/>
  <c r="D55" i="52" s="1"/>
  <c r="F55" i="52"/>
  <c r="E55" i="52"/>
  <c r="E44" i="52" s="1"/>
  <c r="D54" i="52"/>
  <c r="D53" i="52"/>
  <c r="D52" i="52"/>
  <c r="D51" i="52"/>
  <c r="D50" i="52"/>
  <c r="D49" i="52"/>
  <c r="D48" i="52"/>
  <c r="D47" i="52"/>
  <c r="F46" i="52"/>
  <c r="E46" i="52"/>
  <c r="D46" i="52"/>
  <c r="D45" i="52"/>
  <c r="K43" i="58" s="1"/>
  <c r="K42" i="58" s="1"/>
  <c r="F44" i="52"/>
  <c r="D43" i="52"/>
  <c r="D42" i="52"/>
  <c r="D41" i="52"/>
  <c r="D40" i="52"/>
  <c r="D39" i="52"/>
  <c r="D38" i="52"/>
  <c r="D37" i="52"/>
  <c r="K35" i="58" s="1"/>
  <c r="D36" i="52"/>
  <c r="D35" i="52"/>
  <c r="D34" i="52"/>
  <c r="D33" i="52"/>
  <c r="D32" i="52"/>
  <c r="D31" i="52"/>
  <c r="K29" i="58" s="1"/>
  <c r="D30" i="52"/>
  <c r="D29" i="52"/>
  <c r="D28" i="52"/>
  <c r="D27" i="52"/>
  <c r="D26" i="52"/>
  <c r="D25" i="52"/>
  <c r="K23" i="58" s="1"/>
  <c r="D24" i="52"/>
  <c r="D23" i="52"/>
  <c r="D22" i="52"/>
  <c r="K20" i="58" s="1"/>
  <c r="D21" i="52"/>
  <c r="D20" i="52"/>
  <c r="D19" i="52"/>
  <c r="K17" i="58" s="1"/>
  <c r="D18" i="52"/>
  <c r="D17" i="52"/>
  <c r="K15" i="58" s="1"/>
  <c r="D16" i="52"/>
  <c r="K14" i="58" s="1"/>
  <c r="F14" i="52"/>
  <c r="E14" i="52"/>
  <c r="E13" i="52" s="1"/>
  <c r="E12" i="52" s="1"/>
  <c r="F13" i="52"/>
  <c r="F12" i="52" s="1"/>
  <c r="D228" i="51"/>
  <c r="D227" i="51"/>
  <c r="D226" i="51"/>
  <c r="D225" i="51"/>
  <c r="F224" i="51"/>
  <c r="E224" i="51"/>
  <c r="D224" i="51"/>
  <c r="D223" i="51"/>
  <c r="D222" i="51"/>
  <c r="D221" i="51"/>
  <c r="D220" i="51"/>
  <c r="D216" i="51" s="1"/>
  <c r="D219" i="51"/>
  <c r="D218" i="51"/>
  <c r="D217" i="51"/>
  <c r="F216" i="51"/>
  <c r="E216" i="51"/>
  <c r="D215" i="51"/>
  <c r="D214" i="51"/>
  <c r="D213" i="51"/>
  <c r="F212" i="51"/>
  <c r="F203" i="51" s="1"/>
  <c r="E212" i="51"/>
  <c r="D212" i="51"/>
  <c r="D211" i="51"/>
  <c r="D210" i="51"/>
  <c r="D209" i="51"/>
  <c r="D208" i="51"/>
  <c r="J206" i="58" s="1"/>
  <c r="D207" i="51"/>
  <c r="J205" i="58" s="1"/>
  <c r="D206" i="51"/>
  <c r="D205" i="51"/>
  <c r="D204" i="51"/>
  <c r="E203" i="51"/>
  <c r="D202" i="51"/>
  <c r="D201" i="51"/>
  <c r="D200" i="51"/>
  <c r="D199" i="51" s="1"/>
  <c r="F199" i="51"/>
  <c r="E199" i="51"/>
  <c r="E196" i="51" s="1"/>
  <c r="E195" i="51" s="1"/>
  <c r="D198" i="51"/>
  <c r="J196" i="58" s="1"/>
  <c r="J194" i="58" s="1"/>
  <c r="D197" i="51"/>
  <c r="F196" i="51"/>
  <c r="F195" i="51" s="1"/>
  <c r="D194" i="51"/>
  <c r="D193" i="51"/>
  <c r="D192" i="51"/>
  <c r="D191" i="51"/>
  <c r="D190" i="51"/>
  <c r="D189" i="51" s="1"/>
  <c r="F189" i="51"/>
  <c r="E189" i="51"/>
  <c r="E180" i="51" s="1"/>
  <c r="D188" i="51"/>
  <c r="D187" i="51"/>
  <c r="D186" i="51"/>
  <c r="D185" i="51"/>
  <c r="D184" i="51"/>
  <c r="D183" i="51"/>
  <c r="D182" i="51"/>
  <c r="D180" i="51" s="1"/>
  <c r="D181" i="51"/>
  <c r="F180" i="51"/>
  <c r="D179" i="51"/>
  <c r="D178" i="51"/>
  <c r="D177" i="51"/>
  <c r="F176" i="51"/>
  <c r="F167" i="51" s="1"/>
  <c r="E176" i="51"/>
  <c r="D176" i="51"/>
  <c r="D175" i="51"/>
  <c r="D174" i="51"/>
  <c r="D173" i="51"/>
  <c r="D172" i="51"/>
  <c r="D171" i="51"/>
  <c r="D170" i="51"/>
  <c r="D169" i="51"/>
  <c r="J167" i="58" s="1"/>
  <c r="D168" i="51"/>
  <c r="J166" i="58" s="1"/>
  <c r="E167" i="51"/>
  <c r="D166" i="51"/>
  <c r="D165" i="51"/>
  <c r="D164" i="51"/>
  <c r="D163" i="51"/>
  <c r="D162" i="51"/>
  <c r="D161" i="51"/>
  <c r="D160" i="51"/>
  <c r="D159" i="51"/>
  <c r="D158" i="51"/>
  <c r="D157" i="51" s="1"/>
  <c r="F157" i="51"/>
  <c r="E157" i="51"/>
  <c r="D156" i="51"/>
  <c r="D155" i="51"/>
  <c r="D154" i="51"/>
  <c r="D153" i="51" s="1"/>
  <c r="F153" i="51"/>
  <c r="E153" i="51"/>
  <c r="E144" i="51" s="1"/>
  <c r="D152" i="51"/>
  <c r="D151" i="51"/>
  <c r="D150" i="51"/>
  <c r="D149" i="51"/>
  <c r="D148" i="51"/>
  <c r="D144" i="51" s="1"/>
  <c r="D147" i="51"/>
  <c r="D146" i="51"/>
  <c r="D145" i="51"/>
  <c r="F144" i="51"/>
  <c r="D143" i="51"/>
  <c r="D142" i="51"/>
  <c r="D141" i="51"/>
  <c r="F140" i="51"/>
  <c r="F129" i="51" s="1"/>
  <c r="E140" i="51"/>
  <c r="D140" i="51"/>
  <c r="D139" i="51"/>
  <c r="D138" i="51"/>
  <c r="J136" i="58" s="1"/>
  <c r="D137" i="51"/>
  <c r="D136" i="51"/>
  <c r="D135" i="51"/>
  <c r="J133" i="58" s="1"/>
  <c r="D134" i="51"/>
  <c r="J132" i="58" s="1"/>
  <c r="D133" i="51"/>
  <c r="J131" i="58" s="1"/>
  <c r="D132" i="51"/>
  <c r="D131" i="51"/>
  <c r="D130" i="51"/>
  <c r="E129" i="51"/>
  <c r="D128" i="51"/>
  <c r="D127" i="51"/>
  <c r="D126" i="51"/>
  <c r="D125" i="51" s="1"/>
  <c r="F125" i="51"/>
  <c r="E125" i="51"/>
  <c r="D124" i="51"/>
  <c r="D123" i="51"/>
  <c r="D122" i="51"/>
  <c r="D121" i="51"/>
  <c r="D120" i="51"/>
  <c r="F119" i="51"/>
  <c r="E119" i="51"/>
  <c r="D118" i="51"/>
  <c r="D117" i="51"/>
  <c r="D116" i="51"/>
  <c r="D115" i="51"/>
  <c r="D114" i="51"/>
  <c r="D113" i="51"/>
  <c r="F112" i="51"/>
  <c r="E112" i="51"/>
  <c r="D112" i="51"/>
  <c r="D111" i="51"/>
  <c r="D110" i="51"/>
  <c r="D109" i="51"/>
  <c r="J107" i="58" s="1"/>
  <c r="F108" i="51"/>
  <c r="F88" i="51" s="1"/>
  <c r="F87" i="51" s="1"/>
  <c r="F86" i="51" s="1"/>
  <c r="D107" i="51"/>
  <c r="D106" i="51"/>
  <c r="F105" i="51"/>
  <c r="E105" i="51"/>
  <c r="D105" i="51" s="1"/>
  <c r="D104" i="51"/>
  <c r="J102" i="58" s="1"/>
  <c r="D103" i="51"/>
  <c r="D102" i="51"/>
  <c r="D101" i="51"/>
  <c r="J99" i="58" s="1"/>
  <c r="D100" i="51"/>
  <c r="J98" i="58" s="1"/>
  <c r="D99" i="51"/>
  <c r="D98" i="51"/>
  <c r="D97" i="51"/>
  <c r="D96" i="51"/>
  <c r="D95" i="51"/>
  <c r="D94" i="51"/>
  <c r="D93" i="51"/>
  <c r="D92" i="51"/>
  <c r="D90" i="51" s="1"/>
  <c r="D91" i="51"/>
  <c r="F90" i="51"/>
  <c r="D89" i="51"/>
  <c r="D85" i="51"/>
  <c r="D84" i="51"/>
  <c r="D83" i="51"/>
  <c r="F82" i="51"/>
  <c r="F75" i="51" s="1"/>
  <c r="E82" i="51"/>
  <c r="D82" i="51"/>
  <c r="D81" i="51"/>
  <c r="D80" i="51"/>
  <c r="D79" i="51"/>
  <c r="D78" i="51"/>
  <c r="D77" i="51"/>
  <c r="J75" i="58" s="1"/>
  <c r="J73" i="58" s="1"/>
  <c r="D76" i="51"/>
  <c r="D75" i="51" s="1"/>
  <c r="E75" i="51"/>
  <c r="D58" i="51"/>
  <c r="D57" i="51"/>
  <c r="D56" i="51"/>
  <c r="D55" i="51" s="1"/>
  <c r="F55" i="51"/>
  <c r="E55" i="51"/>
  <c r="E44" i="51" s="1"/>
  <c r="D54" i="51"/>
  <c r="D53" i="51"/>
  <c r="D52" i="51"/>
  <c r="D51" i="51"/>
  <c r="D50" i="51"/>
  <c r="D49" i="51"/>
  <c r="D48" i="51"/>
  <c r="D47" i="51"/>
  <c r="F46" i="51"/>
  <c r="E46" i="51"/>
  <c r="D46" i="51"/>
  <c r="D44" i="51" s="1"/>
  <c r="D45" i="51"/>
  <c r="J43" i="58" s="1"/>
  <c r="J42" i="58" s="1"/>
  <c r="F44" i="51"/>
  <c r="D43" i="51"/>
  <c r="D42" i="51"/>
  <c r="D41" i="51"/>
  <c r="D40" i="51"/>
  <c r="D39" i="51"/>
  <c r="D38" i="51"/>
  <c r="J36" i="58" s="1"/>
  <c r="D37" i="51"/>
  <c r="J35" i="58" s="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J19" i="58" s="1"/>
  <c r="D20" i="51"/>
  <c r="J18" i="58" s="1"/>
  <c r="D19" i="51"/>
  <c r="D18" i="51"/>
  <c r="J16" i="58" s="1"/>
  <c r="D17" i="51"/>
  <c r="J15" i="58" s="1"/>
  <c r="D16" i="51"/>
  <c r="F14" i="51"/>
  <c r="E14" i="51"/>
  <c r="E13" i="51" s="1"/>
  <c r="E12" i="51" s="1"/>
  <c r="F13" i="51"/>
  <c r="F12" i="51" s="1"/>
  <c r="D228" i="50"/>
  <c r="D227" i="50"/>
  <c r="D226" i="50"/>
  <c r="D225" i="50"/>
  <c r="F224" i="50"/>
  <c r="E224" i="50"/>
  <c r="D224" i="50"/>
  <c r="D223" i="50"/>
  <c r="D222" i="50"/>
  <c r="I220" i="58" s="1"/>
  <c r="D221" i="50"/>
  <c r="D220" i="50"/>
  <c r="D219" i="50"/>
  <c r="D218" i="50"/>
  <c r="I216" i="58" s="1"/>
  <c r="D217" i="50"/>
  <c r="F216" i="50"/>
  <c r="E216" i="50"/>
  <c r="D215" i="50"/>
  <c r="D214" i="50"/>
  <c r="D213" i="50"/>
  <c r="F212" i="50"/>
  <c r="F203" i="50" s="1"/>
  <c r="E212" i="50"/>
  <c r="D212" i="50"/>
  <c r="D211" i="50"/>
  <c r="D210" i="50"/>
  <c r="D209" i="50"/>
  <c r="D208" i="50"/>
  <c r="I206" i="58" s="1"/>
  <c r="D207" i="50"/>
  <c r="I205" i="58" s="1"/>
  <c r="D206" i="50"/>
  <c r="D205" i="50"/>
  <c r="D204" i="50"/>
  <c r="D203" i="50" s="1"/>
  <c r="E203" i="50"/>
  <c r="D202" i="50"/>
  <c r="D201" i="50"/>
  <c r="D200" i="50"/>
  <c r="D199" i="50" s="1"/>
  <c r="F199" i="50"/>
  <c r="E199" i="50"/>
  <c r="E196" i="50" s="1"/>
  <c r="D198" i="50"/>
  <c r="I196" i="58" s="1"/>
  <c r="I194" i="58" s="1"/>
  <c r="D197" i="50"/>
  <c r="F196" i="50"/>
  <c r="D194" i="50"/>
  <c r="D193" i="50"/>
  <c r="D192" i="50"/>
  <c r="D191" i="50"/>
  <c r="D190" i="50"/>
  <c r="D189" i="50" s="1"/>
  <c r="D180" i="50" s="1"/>
  <c r="F189" i="50"/>
  <c r="E189" i="50"/>
  <c r="E180" i="50" s="1"/>
  <c r="D188" i="50"/>
  <c r="D187" i="50"/>
  <c r="D186" i="50"/>
  <c r="D185" i="50"/>
  <c r="D184" i="50"/>
  <c r="D183" i="50"/>
  <c r="D182" i="50"/>
  <c r="D181" i="50"/>
  <c r="F180" i="50"/>
  <c r="D179" i="50"/>
  <c r="D178" i="50"/>
  <c r="D177" i="50"/>
  <c r="F176" i="50"/>
  <c r="F167" i="50" s="1"/>
  <c r="E176" i="50"/>
  <c r="D176" i="50"/>
  <c r="D175" i="50"/>
  <c r="D174" i="50"/>
  <c r="D173" i="50"/>
  <c r="D172" i="50"/>
  <c r="D171" i="50"/>
  <c r="D170" i="50"/>
  <c r="D169" i="50"/>
  <c r="I167" i="58" s="1"/>
  <c r="D168" i="50"/>
  <c r="E167" i="50"/>
  <c r="D166" i="50"/>
  <c r="D165" i="50"/>
  <c r="D164" i="50"/>
  <c r="D163" i="50"/>
  <c r="D162" i="50"/>
  <c r="D161" i="50"/>
  <c r="D160" i="50"/>
  <c r="D159" i="50"/>
  <c r="D158" i="50"/>
  <c r="D157" i="50" s="1"/>
  <c r="F157" i="50"/>
  <c r="E157" i="50"/>
  <c r="D156" i="50"/>
  <c r="D155" i="50"/>
  <c r="D154" i="50"/>
  <c r="D153" i="50" s="1"/>
  <c r="F153" i="50"/>
  <c r="E153" i="50"/>
  <c r="E144" i="50" s="1"/>
  <c r="D152" i="50"/>
  <c r="D151" i="50"/>
  <c r="D150" i="50"/>
  <c r="D149" i="50"/>
  <c r="D148" i="50"/>
  <c r="D147" i="50"/>
  <c r="D146" i="50"/>
  <c r="D145" i="50"/>
  <c r="F144" i="50"/>
  <c r="D143" i="50"/>
  <c r="D142" i="50"/>
  <c r="D141" i="50"/>
  <c r="F140" i="50"/>
  <c r="F129" i="50" s="1"/>
  <c r="E140" i="50"/>
  <c r="D140" i="50"/>
  <c r="D139" i="50"/>
  <c r="D138" i="50"/>
  <c r="I136" i="58" s="1"/>
  <c r="D137" i="50"/>
  <c r="D136" i="50"/>
  <c r="D135" i="50"/>
  <c r="I133" i="58" s="1"/>
  <c r="D134" i="50"/>
  <c r="I132" i="58" s="1"/>
  <c r="D133" i="50"/>
  <c r="I131" i="58" s="1"/>
  <c r="D132" i="50"/>
  <c r="D131" i="50"/>
  <c r="D130" i="50"/>
  <c r="E129" i="50"/>
  <c r="D128" i="50"/>
  <c r="D127" i="50"/>
  <c r="D126" i="50"/>
  <c r="D125" i="50" s="1"/>
  <c r="F125" i="50"/>
  <c r="E125" i="50"/>
  <c r="D124" i="50"/>
  <c r="D123" i="50"/>
  <c r="D122" i="50"/>
  <c r="D121" i="50"/>
  <c r="D120" i="50"/>
  <c r="D119" i="50" s="1"/>
  <c r="F119" i="50"/>
  <c r="E119" i="50"/>
  <c r="D118" i="50"/>
  <c r="D117" i="50"/>
  <c r="D116" i="50"/>
  <c r="D115" i="50"/>
  <c r="D114" i="50"/>
  <c r="D113" i="50"/>
  <c r="F112" i="50"/>
  <c r="E112" i="50"/>
  <c r="D112" i="50"/>
  <c r="D111" i="50"/>
  <c r="D110" i="50"/>
  <c r="D109" i="50"/>
  <c r="F108" i="50"/>
  <c r="E108" i="50"/>
  <c r="D108" i="50"/>
  <c r="D107" i="50"/>
  <c r="D106" i="50"/>
  <c r="F105" i="50"/>
  <c r="E105" i="50"/>
  <c r="D105" i="50" s="1"/>
  <c r="D104" i="50"/>
  <c r="I102" i="58" s="1"/>
  <c r="D103" i="50"/>
  <c r="D102" i="50"/>
  <c r="D101" i="50"/>
  <c r="I99" i="58" s="1"/>
  <c r="D100" i="50"/>
  <c r="I98" i="58" s="1"/>
  <c r="D99" i="50"/>
  <c r="D98" i="50"/>
  <c r="D97" i="50"/>
  <c r="D96" i="50"/>
  <c r="D95" i="50"/>
  <c r="D94" i="50"/>
  <c r="D93" i="50"/>
  <c r="D92" i="50"/>
  <c r="D91" i="50"/>
  <c r="I89" i="58" s="1"/>
  <c r="F90" i="50"/>
  <c r="F88" i="50" s="1"/>
  <c r="F87" i="50" s="1"/>
  <c r="F86" i="50" s="1"/>
  <c r="E90" i="50"/>
  <c r="D90" i="50"/>
  <c r="I88" i="58" s="1"/>
  <c r="D89" i="50"/>
  <c r="D85" i="50"/>
  <c r="D84" i="50"/>
  <c r="D83" i="50"/>
  <c r="F82" i="50"/>
  <c r="F75" i="50" s="1"/>
  <c r="E82" i="50"/>
  <c r="D82" i="50"/>
  <c r="D81" i="50"/>
  <c r="D80" i="50"/>
  <c r="D79" i="50"/>
  <c r="D78" i="50"/>
  <c r="D77" i="50"/>
  <c r="I75" i="58" s="1"/>
  <c r="I73" i="58" s="1"/>
  <c r="D76" i="50"/>
  <c r="E75" i="50"/>
  <c r="D58" i="50"/>
  <c r="D57" i="50"/>
  <c r="D56" i="50"/>
  <c r="D55" i="50" s="1"/>
  <c r="D44" i="50" s="1"/>
  <c r="F55" i="50"/>
  <c r="E55" i="50"/>
  <c r="E44" i="50" s="1"/>
  <c r="D54" i="50"/>
  <c r="D53" i="50"/>
  <c r="D52" i="50"/>
  <c r="D51" i="50"/>
  <c r="D50" i="50"/>
  <c r="D49" i="50"/>
  <c r="D48" i="50"/>
  <c r="D47" i="50"/>
  <c r="F46" i="50"/>
  <c r="F44" i="50" s="1"/>
  <c r="E46" i="50"/>
  <c r="D46" i="50"/>
  <c r="D45" i="50"/>
  <c r="D43" i="50"/>
  <c r="D42" i="50"/>
  <c r="D41" i="50"/>
  <c r="D40" i="50"/>
  <c r="D39" i="50"/>
  <c r="D38" i="50"/>
  <c r="D37" i="50"/>
  <c r="I35" i="58" s="1"/>
  <c r="D36" i="50"/>
  <c r="D35" i="50"/>
  <c r="D34" i="50"/>
  <c r="D33" i="50"/>
  <c r="D32" i="50"/>
  <c r="D31" i="50"/>
  <c r="D30" i="50"/>
  <c r="D29" i="50"/>
  <c r="D28" i="50"/>
  <c r="D27" i="50"/>
  <c r="D26" i="50"/>
  <c r="D25" i="50"/>
  <c r="I23" i="58" s="1"/>
  <c r="D24" i="50"/>
  <c r="D23" i="50"/>
  <c r="D22" i="50"/>
  <c r="I20" i="58" s="1"/>
  <c r="D21" i="50"/>
  <c r="D20" i="50"/>
  <c r="D19" i="50"/>
  <c r="D18" i="50"/>
  <c r="D17" i="50"/>
  <c r="I15" i="58" s="1"/>
  <c r="D16" i="50"/>
  <c r="F14" i="50"/>
  <c r="E14" i="50"/>
  <c r="E13" i="50" s="1"/>
  <c r="E12" i="50" s="1"/>
  <c r="F13" i="50"/>
  <c r="F12" i="50" s="1"/>
  <c r="D228" i="49"/>
  <c r="D224" i="49" s="1"/>
  <c r="D216" i="49" s="1"/>
  <c r="D227" i="49"/>
  <c r="D226" i="49"/>
  <c r="D225" i="49"/>
  <c r="F224" i="49"/>
  <c r="F216" i="49" s="1"/>
  <c r="E224" i="49"/>
  <c r="D223" i="49"/>
  <c r="D222" i="49"/>
  <c r="H220" i="58" s="1"/>
  <c r="H214" i="58" s="1"/>
  <c r="D221" i="49"/>
  <c r="D220" i="49"/>
  <c r="D219" i="49"/>
  <c r="D217" i="49"/>
  <c r="E216" i="49"/>
  <c r="D215" i="49"/>
  <c r="D214" i="49"/>
  <c r="D213" i="49"/>
  <c r="F212" i="49"/>
  <c r="F203" i="49" s="1"/>
  <c r="E212" i="49"/>
  <c r="D212" i="49"/>
  <c r="D211" i="49"/>
  <c r="D210" i="49"/>
  <c r="D209" i="49"/>
  <c r="D208" i="49"/>
  <c r="H206" i="58" s="1"/>
  <c r="D207" i="49"/>
  <c r="H205" i="58" s="1"/>
  <c r="D206" i="49"/>
  <c r="D205" i="49"/>
  <c r="D204" i="49"/>
  <c r="E203" i="49"/>
  <c r="D202" i="49"/>
  <c r="D201" i="49"/>
  <c r="D200" i="49"/>
  <c r="D199" i="49" s="1"/>
  <c r="D196" i="49" s="1"/>
  <c r="F199" i="49"/>
  <c r="E199" i="49"/>
  <c r="E196" i="49" s="1"/>
  <c r="E195" i="49" s="1"/>
  <c r="D198" i="49"/>
  <c r="D197" i="49"/>
  <c r="F196" i="49"/>
  <c r="F195" i="49" s="1"/>
  <c r="D194" i="49"/>
  <c r="D193" i="49"/>
  <c r="D192" i="49"/>
  <c r="D191" i="49"/>
  <c r="D190" i="49"/>
  <c r="D189" i="49" s="1"/>
  <c r="F189" i="49"/>
  <c r="E189" i="49"/>
  <c r="E180" i="49" s="1"/>
  <c r="D188" i="49"/>
  <c r="D187" i="49"/>
  <c r="D186" i="49"/>
  <c r="D185" i="49"/>
  <c r="D184" i="49"/>
  <c r="D180" i="49" s="1"/>
  <c r="D183" i="49"/>
  <c r="D182" i="49"/>
  <c r="D181" i="49"/>
  <c r="F180" i="49"/>
  <c r="D179" i="49"/>
  <c r="D178" i="49"/>
  <c r="D177" i="49"/>
  <c r="F176" i="49"/>
  <c r="F167" i="49" s="1"/>
  <c r="E176" i="49"/>
  <c r="D176" i="49"/>
  <c r="D175" i="49"/>
  <c r="D174" i="49"/>
  <c r="D173" i="49"/>
  <c r="D172" i="49"/>
  <c r="D171" i="49"/>
  <c r="D170" i="49"/>
  <c r="D169" i="49"/>
  <c r="H167" i="58" s="1"/>
  <c r="D168" i="49"/>
  <c r="E167" i="49"/>
  <c r="D166" i="49"/>
  <c r="D165" i="49"/>
  <c r="D164" i="49"/>
  <c r="D163" i="49"/>
  <c r="D162" i="49"/>
  <c r="D161" i="49"/>
  <c r="D160" i="49"/>
  <c r="D159" i="49"/>
  <c r="D158" i="49"/>
  <c r="D157" i="49" s="1"/>
  <c r="F157" i="49"/>
  <c r="E157" i="49"/>
  <c r="D156" i="49"/>
  <c r="D155" i="49"/>
  <c r="D154" i="49"/>
  <c r="D153" i="49" s="1"/>
  <c r="D144" i="49" s="1"/>
  <c r="F153" i="49"/>
  <c r="E153" i="49"/>
  <c r="E144" i="49" s="1"/>
  <c r="D152" i="49"/>
  <c r="D151" i="49"/>
  <c r="D150" i="49"/>
  <c r="D149" i="49"/>
  <c r="D148" i="49"/>
  <c r="D147" i="49"/>
  <c r="D146" i="49"/>
  <c r="D145" i="49"/>
  <c r="F144" i="49"/>
  <c r="D143" i="49"/>
  <c r="D142" i="49"/>
  <c r="D141" i="49"/>
  <c r="F140" i="49"/>
  <c r="F129" i="49" s="1"/>
  <c r="E140" i="49"/>
  <c r="D140" i="49"/>
  <c r="D139" i="49"/>
  <c r="D138" i="49"/>
  <c r="H136" i="58" s="1"/>
  <c r="D137" i="49"/>
  <c r="D136" i="49"/>
  <c r="D135" i="49"/>
  <c r="H133" i="58" s="1"/>
  <c r="D134" i="49"/>
  <c r="H132" i="58" s="1"/>
  <c r="D133" i="49"/>
  <c r="H131" i="58" s="1"/>
  <c r="D132" i="49"/>
  <c r="D131" i="49"/>
  <c r="D130" i="49"/>
  <c r="E129" i="49"/>
  <c r="D128" i="49"/>
  <c r="D127" i="49"/>
  <c r="D126" i="49"/>
  <c r="D125" i="49" s="1"/>
  <c r="F125" i="49"/>
  <c r="E125" i="49"/>
  <c r="E119" i="49" s="1"/>
  <c r="D124" i="49"/>
  <c r="D123" i="49"/>
  <c r="D122" i="49"/>
  <c r="D121" i="49"/>
  <c r="D120" i="49"/>
  <c r="F119" i="49"/>
  <c r="D118" i="49"/>
  <c r="D117" i="49"/>
  <c r="D116" i="49"/>
  <c r="D115" i="49"/>
  <c r="D114" i="49"/>
  <c r="D112" i="49" s="1"/>
  <c r="D113" i="49"/>
  <c r="F112" i="49"/>
  <c r="E112" i="49"/>
  <c r="D111" i="49"/>
  <c r="D110" i="49"/>
  <c r="D109" i="49"/>
  <c r="F108" i="49"/>
  <c r="E108" i="49"/>
  <c r="D108" i="49"/>
  <c r="D107" i="49"/>
  <c r="D106" i="49"/>
  <c r="F105" i="49"/>
  <c r="E105" i="49"/>
  <c r="D105" i="49" s="1"/>
  <c r="D104" i="49"/>
  <c r="H102" i="58" s="1"/>
  <c r="D103" i="49"/>
  <c r="D102" i="49"/>
  <c r="D101" i="49"/>
  <c r="H99" i="58" s="1"/>
  <c r="D100" i="49"/>
  <c r="H98" i="58" s="1"/>
  <c r="D99" i="49"/>
  <c r="H97" i="58" s="1"/>
  <c r="D98" i="49"/>
  <c r="D97" i="49"/>
  <c r="D96" i="49"/>
  <c r="D95" i="49"/>
  <c r="D94" i="49"/>
  <c r="D90" i="49" s="1"/>
  <c r="H88" i="58" s="1"/>
  <c r="D93" i="49"/>
  <c r="D92" i="49"/>
  <c r="D91" i="49"/>
  <c r="H89" i="58" s="1"/>
  <c r="F90" i="49"/>
  <c r="E90" i="49"/>
  <c r="D89" i="49"/>
  <c r="H87" i="58" s="1"/>
  <c r="F88" i="49"/>
  <c r="F87" i="49" s="1"/>
  <c r="F86" i="49" s="1"/>
  <c r="D85" i="49"/>
  <c r="D84" i="49"/>
  <c r="D83" i="49"/>
  <c r="F82" i="49"/>
  <c r="F75" i="49" s="1"/>
  <c r="E82" i="49"/>
  <c r="D82" i="49"/>
  <c r="D81" i="49"/>
  <c r="D80" i="49"/>
  <c r="D79" i="49"/>
  <c r="D78" i="49"/>
  <c r="D77" i="49"/>
  <c r="H75" i="58" s="1"/>
  <c r="H73" i="58" s="1"/>
  <c r="D76" i="49"/>
  <c r="E75" i="49"/>
  <c r="D58" i="49"/>
  <c r="D57" i="49"/>
  <c r="D56" i="49"/>
  <c r="D55" i="49" s="1"/>
  <c r="F55" i="49"/>
  <c r="E55" i="49"/>
  <c r="E44" i="49" s="1"/>
  <c r="D54" i="49"/>
  <c r="D53" i="49"/>
  <c r="D52" i="49"/>
  <c r="D51" i="49"/>
  <c r="D50" i="49"/>
  <c r="D49" i="49"/>
  <c r="D48" i="49"/>
  <c r="D47" i="49"/>
  <c r="F46" i="49"/>
  <c r="E46" i="49"/>
  <c r="D46" i="49"/>
  <c r="D45" i="49"/>
  <c r="F44" i="49"/>
  <c r="D43" i="49"/>
  <c r="D42" i="49"/>
  <c r="D41" i="49"/>
  <c r="D40" i="49"/>
  <c r="D39" i="49"/>
  <c r="D38" i="49"/>
  <c r="D37" i="49"/>
  <c r="H35" i="58" s="1"/>
  <c r="D36" i="49"/>
  <c r="D35" i="49"/>
  <c r="D34" i="49"/>
  <c r="D33" i="49"/>
  <c r="D32" i="49"/>
  <c r="D31" i="49"/>
  <c r="D30" i="49"/>
  <c r="H28" i="58" s="1"/>
  <c r="D29" i="49"/>
  <c r="D28" i="49"/>
  <c r="D27" i="49"/>
  <c r="D26" i="49"/>
  <c r="D25" i="49"/>
  <c r="D24" i="49"/>
  <c r="D23" i="49"/>
  <c r="D22" i="49"/>
  <c r="H20" i="58" s="1"/>
  <c r="D21" i="49"/>
  <c r="D20" i="49"/>
  <c r="H18" i="58" s="1"/>
  <c r="D19" i="49"/>
  <c r="H17" i="58" s="1"/>
  <c r="D18" i="49"/>
  <c r="H16" i="58" s="1"/>
  <c r="D17" i="49"/>
  <c r="H15" i="58" s="1"/>
  <c r="D16" i="49"/>
  <c r="H14" i="58" s="1"/>
  <c r="F14" i="49"/>
  <c r="E14" i="49"/>
  <c r="E13" i="49" s="1"/>
  <c r="E12" i="49" s="1"/>
  <c r="F13" i="49"/>
  <c r="F12" i="49" s="1"/>
  <c r="D228" i="48"/>
  <c r="D224" i="48" s="1"/>
  <c r="D227" i="48"/>
  <c r="D226" i="48"/>
  <c r="D225" i="48"/>
  <c r="F224" i="48"/>
  <c r="F216" i="48" s="1"/>
  <c r="E224" i="48"/>
  <c r="D223" i="48"/>
  <c r="D222" i="48"/>
  <c r="G220" i="58" s="1"/>
  <c r="D221" i="48"/>
  <c r="D220" i="48"/>
  <c r="D219" i="48"/>
  <c r="D218" i="48"/>
  <c r="G216" i="58" s="1"/>
  <c r="G214" i="58" s="1"/>
  <c r="D217" i="48"/>
  <c r="E216" i="48"/>
  <c r="D215" i="48"/>
  <c r="D214" i="48"/>
  <c r="D213" i="48"/>
  <c r="F212" i="48"/>
  <c r="F203" i="48" s="1"/>
  <c r="E212" i="48"/>
  <c r="D212" i="48"/>
  <c r="D211" i="48"/>
  <c r="D210" i="48"/>
  <c r="D209" i="48"/>
  <c r="D208" i="48"/>
  <c r="D207" i="48"/>
  <c r="D206" i="48"/>
  <c r="D205" i="48"/>
  <c r="D204" i="48"/>
  <c r="D203" i="48" s="1"/>
  <c r="E203" i="48"/>
  <c r="D202" i="48"/>
  <c r="D201" i="48"/>
  <c r="D200" i="48"/>
  <c r="F199" i="48"/>
  <c r="E199" i="48"/>
  <c r="E196" i="48" s="1"/>
  <c r="E195" i="48" s="1"/>
  <c r="D198" i="48"/>
  <c r="G196" i="58" s="1"/>
  <c r="D197" i="48"/>
  <c r="F196" i="48"/>
  <c r="F195" i="48" s="1"/>
  <c r="D194" i="48"/>
  <c r="D193" i="48"/>
  <c r="D192" i="48"/>
  <c r="D191" i="48"/>
  <c r="D190" i="48"/>
  <c r="D189" i="48" s="1"/>
  <c r="F189" i="48"/>
  <c r="E189" i="48"/>
  <c r="E180" i="48" s="1"/>
  <c r="D188" i="48"/>
  <c r="D187" i="48"/>
  <c r="D186" i="48"/>
  <c r="D185" i="48"/>
  <c r="D184" i="48"/>
  <c r="D180" i="48" s="1"/>
  <c r="D183" i="48"/>
  <c r="D182" i="48"/>
  <c r="D181" i="48"/>
  <c r="F180" i="48"/>
  <c r="D179" i="48"/>
  <c r="D178" i="48"/>
  <c r="D177" i="48"/>
  <c r="F176" i="48"/>
  <c r="F167" i="48" s="1"/>
  <c r="E176" i="48"/>
  <c r="D176" i="48"/>
  <c r="D175" i="48"/>
  <c r="D174" i="48"/>
  <c r="D173" i="48"/>
  <c r="D172" i="48"/>
  <c r="D171" i="48"/>
  <c r="D170" i="48"/>
  <c r="G168" i="58" s="1"/>
  <c r="D169" i="48"/>
  <c r="G167" i="58" s="1"/>
  <c r="D168" i="48"/>
  <c r="E167" i="48"/>
  <c r="D166" i="48"/>
  <c r="D165" i="48"/>
  <c r="D164" i="48"/>
  <c r="D163" i="48"/>
  <c r="D162" i="48"/>
  <c r="D161" i="48"/>
  <c r="D160" i="48"/>
  <c r="D159" i="48"/>
  <c r="D158" i="48"/>
  <c r="D157" i="48" s="1"/>
  <c r="F157" i="48"/>
  <c r="E157" i="48"/>
  <c r="D156" i="48"/>
  <c r="D155" i="48"/>
  <c r="D154" i="48"/>
  <c r="D153" i="48" s="1"/>
  <c r="D144" i="48" s="1"/>
  <c r="F153" i="48"/>
  <c r="E153" i="48"/>
  <c r="E144" i="48" s="1"/>
  <c r="D152" i="48"/>
  <c r="D151" i="48"/>
  <c r="D150" i="48"/>
  <c r="D149" i="48"/>
  <c r="D148" i="48"/>
  <c r="D147" i="48"/>
  <c r="D146" i="48"/>
  <c r="D145" i="48"/>
  <c r="F144" i="48"/>
  <c r="D143" i="48"/>
  <c r="D142" i="48"/>
  <c r="D141" i="48"/>
  <c r="F140" i="48"/>
  <c r="F129" i="48" s="1"/>
  <c r="E140" i="48"/>
  <c r="D140" i="48"/>
  <c r="D139" i="48"/>
  <c r="D138" i="48"/>
  <c r="G136" i="58" s="1"/>
  <c r="D137" i="48"/>
  <c r="D136" i="48"/>
  <c r="D135" i="48"/>
  <c r="G133" i="58" s="1"/>
  <c r="D134" i="48"/>
  <c r="G132" i="58" s="1"/>
  <c r="D133" i="48"/>
  <c r="G131" i="58" s="1"/>
  <c r="D132" i="48"/>
  <c r="D131" i="48"/>
  <c r="G129" i="58" s="1"/>
  <c r="D130" i="48"/>
  <c r="E129" i="48"/>
  <c r="D128" i="48"/>
  <c r="D127" i="48"/>
  <c r="D126" i="48"/>
  <c r="D125" i="48" s="1"/>
  <c r="F125" i="48"/>
  <c r="E125" i="48"/>
  <c r="D124" i="48"/>
  <c r="D123" i="48"/>
  <c r="D122" i="48"/>
  <c r="D121" i="48"/>
  <c r="D120" i="48"/>
  <c r="F119" i="48"/>
  <c r="E119" i="48"/>
  <c r="D118" i="48"/>
  <c r="D117" i="48"/>
  <c r="D116" i="48"/>
  <c r="D115" i="48"/>
  <c r="D114" i="48"/>
  <c r="D113" i="48"/>
  <c r="F112" i="48"/>
  <c r="E112" i="48"/>
  <c r="D112" i="48"/>
  <c r="D111" i="48"/>
  <c r="D110" i="48"/>
  <c r="D109" i="48"/>
  <c r="G107" i="58" s="1"/>
  <c r="F108" i="48"/>
  <c r="D107" i="48"/>
  <c r="D106" i="48"/>
  <c r="F105" i="48"/>
  <c r="D105" i="48"/>
  <c r="G103" i="58" s="1"/>
  <c r="D104" i="48"/>
  <c r="G102" i="58" s="1"/>
  <c r="D103" i="48"/>
  <c r="D102" i="48"/>
  <c r="D101" i="48"/>
  <c r="G99" i="58" s="1"/>
  <c r="D100" i="48"/>
  <c r="G98" i="58" s="1"/>
  <c r="D99" i="48"/>
  <c r="D98" i="48"/>
  <c r="D97" i="48"/>
  <c r="D96" i="48"/>
  <c r="D95" i="48"/>
  <c r="D94" i="48"/>
  <c r="D93" i="48"/>
  <c r="D92" i="48"/>
  <c r="D90" i="48" s="1"/>
  <c r="D91" i="48"/>
  <c r="F90" i="48"/>
  <c r="D89" i="48"/>
  <c r="G87" i="58" s="1"/>
  <c r="F88" i="48"/>
  <c r="D85" i="48"/>
  <c r="D84" i="48"/>
  <c r="D83" i="48"/>
  <c r="F82" i="48"/>
  <c r="F75" i="48" s="1"/>
  <c r="E82" i="48"/>
  <c r="D82" i="48"/>
  <c r="D81" i="48"/>
  <c r="D80" i="48"/>
  <c r="D79" i="48"/>
  <c r="D78" i="48"/>
  <c r="D77" i="48"/>
  <c r="G75" i="58" s="1"/>
  <c r="G73" i="58" s="1"/>
  <c r="D76" i="48"/>
  <c r="E75" i="48"/>
  <c r="D58" i="48"/>
  <c r="D57" i="48"/>
  <c r="D56" i="48"/>
  <c r="D55" i="48" s="1"/>
  <c r="F55" i="48"/>
  <c r="E55" i="48"/>
  <c r="E44" i="48" s="1"/>
  <c r="D54" i="48"/>
  <c r="D53" i="48"/>
  <c r="D52" i="48"/>
  <c r="D51" i="48"/>
  <c r="D50" i="48"/>
  <c r="D49" i="48"/>
  <c r="D48" i="48"/>
  <c r="D47" i="48"/>
  <c r="F46" i="48"/>
  <c r="F44" i="48" s="1"/>
  <c r="E46" i="48"/>
  <c r="D46" i="48"/>
  <c r="D45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G23" i="58" s="1"/>
  <c r="D24" i="48"/>
  <c r="D23" i="48"/>
  <c r="D22" i="48"/>
  <c r="G20" i="58" s="1"/>
  <c r="D21" i="48"/>
  <c r="D20" i="48"/>
  <c r="D19" i="48"/>
  <c r="D18" i="48"/>
  <c r="D17" i="48"/>
  <c r="G15" i="58" s="1"/>
  <c r="D16" i="48"/>
  <c r="F14" i="48"/>
  <c r="E14" i="48"/>
  <c r="E13" i="48" s="1"/>
  <c r="E12" i="48" s="1"/>
  <c r="F13" i="48"/>
  <c r="F12" i="48" s="1"/>
  <c r="D228" i="47"/>
  <c r="D227" i="47"/>
  <c r="D224" i="47" s="1"/>
  <c r="D226" i="47"/>
  <c r="D225" i="47"/>
  <c r="F224" i="47"/>
  <c r="F216" i="47" s="1"/>
  <c r="E224" i="47"/>
  <c r="E216" i="47" s="1"/>
  <c r="D223" i="47"/>
  <c r="D222" i="47"/>
  <c r="F220" i="58" s="1"/>
  <c r="D221" i="47"/>
  <c r="D220" i="47"/>
  <c r="D219" i="47"/>
  <c r="D218" i="47"/>
  <c r="F216" i="58" s="1"/>
  <c r="F214" i="58" s="1"/>
  <c r="D217" i="47"/>
  <c r="D216" i="47" s="1"/>
  <c r="D215" i="47"/>
  <c r="D212" i="47" s="1"/>
  <c r="D203" i="47" s="1"/>
  <c r="D214" i="47"/>
  <c r="D213" i="47"/>
  <c r="F212" i="47"/>
  <c r="F203" i="47" s="1"/>
  <c r="E212" i="47"/>
  <c r="E203" i="47" s="1"/>
  <c r="D211" i="47"/>
  <c r="D210" i="47"/>
  <c r="D209" i="47"/>
  <c r="D208" i="47"/>
  <c r="D207" i="47"/>
  <c r="D206" i="47"/>
  <c r="D205" i="47"/>
  <c r="D204" i="47"/>
  <c r="D202" i="47"/>
  <c r="D201" i="47"/>
  <c r="D200" i="47"/>
  <c r="D199" i="47" s="1"/>
  <c r="F199" i="47"/>
  <c r="F196" i="47" s="1"/>
  <c r="F195" i="47" s="1"/>
  <c r="E199" i="47"/>
  <c r="E196" i="47" s="1"/>
  <c r="E195" i="47" s="1"/>
  <c r="D198" i="47"/>
  <c r="F196" i="58" s="1"/>
  <c r="F194" i="58" s="1"/>
  <c r="D197" i="47"/>
  <c r="D196" i="47" s="1"/>
  <c r="D195" i="47" s="1"/>
  <c r="D194" i="47"/>
  <c r="D193" i="47"/>
  <c r="D192" i="47"/>
  <c r="D191" i="47"/>
  <c r="D190" i="47"/>
  <c r="D189" i="47" s="1"/>
  <c r="F189" i="47"/>
  <c r="F180" i="47" s="1"/>
  <c r="E189" i="47"/>
  <c r="D188" i="47"/>
  <c r="D187" i="47"/>
  <c r="D186" i="47"/>
  <c r="D185" i="47"/>
  <c r="D184" i="47"/>
  <c r="D183" i="47"/>
  <c r="D180" i="47" s="1"/>
  <c r="D182" i="47"/>
  <c r="D181" i="47"/>
  <c r="E180" i="47"/>
  <c r="D179" i="47"/>
  <c r="D178" i="47"/>
  <c r="D177" i="47"/>
  <c r="D176" i="47" s="1"/>
  <c r="F176" i="47"/>
  <c r="E176" i="47"/>
  <c r="D175" i="47"/>
  <c r="D174" i="47"/>
  <c r="D173" i="47"/>
  <c r="D172" i="47"/>
  <c r="D171" i="47"/>
  <c r="D170" i="47"/>
  <c r="D169" i="47"/>
  <c r="F167" i="58" s="1"/>
  <c r="F165" i="58" s="1"/>
  <c r="D168" i="47"/>
  <c r="D167" i="47" s="1"/>
  <c r="F167" i="47"/>
  <c r="E167" i="47"/>
  <c r="D166" i="47"/>
  <c r="D165" i="47"/>
  <c r="D164" i="47"/>
  <c r="D163" i="47"/>
  <c r="D162" i="47"/>
  <c r="D161" i="47"/>
  <c r="D160" i="47"/>
  <c r="D159" i="47"/>
  <c r="D158" i="47"/>
  <c r="D157" i="47" s="1"/>
  <c r="F157" i="47"/>
  <c r="E157" i="47"/>
  <c r="D156" i="47"/>
  <c r="D155" i="47"/>
  <c r="D153" i="47" s="1"/>
  <c r="D154" i="47"/>
  <c r="F153" i="47"/>
  <c r="E153" i="47"/>
  <c r="E144" i="47" s="1"/>
  <c r="D152" i="47"/>
  <c r="D151" i="47"/>
  <c r="D150" i="47"/>
  <c r="D149" i="47"/>
  <c r="D148" i="47"/>
  <c r="D147" i="47"/>
  <c r="D146" i="47"/>
  <c r="D145" i="47"/>
  <c r="F144" i="47"/>
  <c r="D143" i="47"/>
  <c r="D140" i="47" s="1"/>
  <c r="D142" i="47"/>
  <c r="D141" i="47"/>
  <c r="F140" i="47"/>
  <c r="E140" i="47"/>
  <c r="E129" i="47" s="1"/>
  <c r="D139" i="47"/>
  <c r="D138" i="47"/>
  <c r="F136" i="58" s="1"/>
  <c r="D137" i="47"/>
  <c r="D136" i="47"/>
  <c r="D135" i="47"/>
  <c r="F133" i="58" s="1"/>
  <c r="D134" i="47"/>
  <c r="D133" i="47"/>
  <c r="F131" i="58" s="1"/>
  <c r="D132" i="47"/>
  <c r="D131" i="47"/>
  <c r="F129" i="58" s="1"/>
  <c r="D130" i="47"/>
  <c r="F128" i="58" s="1"/>
  <c r="F129" i="47"/>
  <c r="D128" i="47"/>
  <c r="D127" i="47"/>
  <c r="D126" i="47"/>
  <c r="F125" i="47"/>
  <c r="E125" i="47"/>
  <c r="D125" i="47"/>
  <c r="D119" i="47" s="1"/>
  <c r="D124" i="47"/>
  <c r="D123" i="47"/>
  <c r="D122" i="47"/>
  <c r="D121" i="47"/>
  <c r="D120" i="47"/>
  <c r="F119" i="47"/>
  <c r="E119" i="47"/>
  <c r="D118" i="47"/>
  <c r="D117" i="47"/>
  <c r="D116" i="47"/>
  <c r="D115" i="47"/>
  <c r="D114" i="47"/>
  <c r="D113" i="47"/>
  <c r="D112" i="47" s="1"/>
  <c r="F112" i="47"/>
  <c r="E112" i="47"/>
  <c r="D111" i="47"/>
  <c r="D110" i="47"/>
  <c r="D109" i="47"/>
  <c r="F108" i="47"/>
  <c r="D107" i="47"/>
  <c r="D106" i="47"/>
  <c r="F105" i="47"/>
  <c r="D105" i="47"/>
  <c r="F103" i="58" s="1"/>
  <c r="D104" i="47"/>
  <c r="F102" i="58" s="1"/>
  <c r="D103" i="47"/>
  <c r="D102" i="47"/>
  <c r="D101" i="47"/>
  <c r="F99" i="58" s="1"/>
  <c r="D100" i="47"/>
  <c r="F98" i="58" s="1"/>
  <c r="D99" i="47"/>
  <c r="F97" i="58" s="1"/>
  <c r="D98" i="47"/>
  <c r="D97" i="47"/>
  <c r="D96" i="47"/>
  <c r="D95" i="47"/>
  <c r="F93" i="58" s="1"/>
  <c r="D94" i="47"/>
  <c r="D93" i="47"/>
  <c r="D92" i="47"/>
  <c r="F90" i="58" s="1"/>
  <c r="D91" i="47"/>
  <c r="F89" i="58" s="1"/>
  <c r="F90" i="47"/>
  <c r="F88" i="47" s="1"/>
  <c r="F87" i="47" s="1"/>
  <c r="F86" i="47" s="1"/>
  <c r="E90" i="47"/>
  <c r="E88" i="47" s="1"/>
  <c r="D89" i="47"/>
  <c r="F87" i="58" s="1"/>
  <c r="D85" i="47"/>
  <c r="D82" i="47" s="1"/>
  <c r="D84" i="47"/>
  <c r="D83" i="47"/>
  <c r="F82" i="47"/>
  <c r="E82" i="47"/>
  <c r="E75" i="47" s="1"/>
  <c r="D81" i="47"/>
  <c r="D80" i="47"/>
  <c r="D79" i="47"/>
  <c r="D78" i="47"/>
  <c r="D77" i="47"/>
  <c r="F75" i="58" s="1"/>
  <c r="F73" i="58" s="1"/>
  <c r="D76" i="47"/>
  <c r="F75" i="47"/>
  <c r="D58" i="47"/>
  <c r="D57" i="47"/>
  <c r="D55" i="47" s="1"/>
  <c r="D56" i="47"/>
  <c r="F55" i="47"/>
  <c r="E55" i="47"/>
  <c r="E44" i="47" s="1"/>
  <c r="D54" i="47"/>
  <c r="D53" i="47"/>
  <c r="D52" i="47"/>
  <c r="D51" i="47"/>
  <c r="D50" i="47"/>
  <c r="D49" i="47"/>
  <c r="D48" i="47"/>
  <c r="D47" i="47"/>
  <c r="D46" i="47" s="1"/>
  <c r="F46" i="47"/>
  <c r="E46" i="47"/>
  <c r="D45" i="47"/>
  <c r="F44" i="47"/>
  <c r="D43" i="47"/>
  <c r="D42" i="47"/>
  <c r="D41" i="47"/>
  <c r="D40" i="47"/>
  <c r="D39" i="47"/>
  <c r="D38" i="47"/>
  <c r="F36" i="58" s="1"/>
  <c r="D37" i="47"/>
  <c r="D36" i="47"/>
  <c r="F34" i="58" s="1"/>
  <c r="D35" i="47"/>
  <c r="D34" i="47"/>
  <c r="D33" i="47"/>
  <c r="D32" i="47"/>
  <c r="F29" i="58"/>
  <c r="D30" i="47"/>
  <c r="D29" i="47"/>
  <c r="D28" i="47"/>
  <c r="D27" i="47"/>
  <c r="D26" i="47"/>
  <c r="D25" i="47"/>
  <c r="D24" i="47"/>
  <c r="D23" i="47"/>
  <c r="D22" i="47"/>
  <c r="F20" i="58" s="1"/>
  <c r="D21" i="47"/>
  <c r="D20" i="47"/>
  <c r="F18" i="58" s="1"/>
  <c r="D19" i="47"/>
  <c r="D18" i="47"/>
  <c r="F16" i="58" s="1"/>
  <c r="D17" i="47"/>
  <c r="F15" i="58" s="1"/>
  <c r="F14" i="47"/>
  <c r="F13" i="47" s="1"/>
  <c r="F12" i="47" s="1"/>
  <c r="F11" i="47" s="1"/>
  <c r="E14" i="47"/>
  <c r="E13" i="47" s="1"/>
  <c r="E12" i="47" s="1"/>
  <c r="E75" i="1"/>
  <c r="E90" i="1"/>
  <c r="E88" i="1" s="1"/>
  <c r="F193" i="58" l="1"/>
  <c r="J127" i="58"/>
  <c r="L201" i="58"/>
  <c r="L193" i="58" s="1"/>
  <c r="E195" i="53"/>
  <c r="D203" i="53"/>
  <c r="D196" i="53"/>
  <c r="D129" i="53"/>
  <c r="L127" i="58"/>
  <c r="D108" i="53"/>
  <c r="L106" i="58" s="1"/>
  <c r="L86" i="58" s="1"/>
  <c r="D88" i="53"/>
  <c r="D75" i="53"/>
  <c r="L42" i="58"/>
  <c r="D44" i="53"/>
  <c r="D14" i="53"/>
  <c r="D13" i="53" s="1"/>
  <c r="D12" i="53" s="1"/>
  <c r="L14" i="58"/>
  <c r="L12" i="58" s="1"/>
  <c r="L11" i="58" s="1"/>
  <c r="K201" i="58"/>
  <c r="K193" i="58" s="1"/>
  <c r="E195" i="52"/>
  <c r="D196" i="52"/>
  <c r="D195" i="52" s="1"/>
  <c r="D167" i="52"/>
  <c r="K166" i="58"/>
  <c r="K165" i="58" s="1"/>
  <c r="K127" i="58"/>
  <c r="D88" i="52"/>
  <c r="K88" i="58"/>
  <c r="K86" i="58" s="1"/>
  <c r="D75" i="52"/>
  <c r="D44" i="52"/>
  <c r="K12" i="58"/>
  <c r="K11" i="58" s="1"/>
  <c r="D14" i="52"/>
  <c r="D13" i="52" s="1"/>
  <c r="D12" i="52" s="1"/>
  <c r="J201" i="58"/>
  <c r="J193" i="58" s="1"/>
  <c r="D203" i="51"/>
  <c r="D196" i="51"/>
  <c r="D195" i="51" s="1"/>
  <c r="J165" i="58"/>
  <c r="D167" i="51"/>
  <c r="D129" i="51"/>
  <c r="D108" i="51"/>
  <c r="J106" i="58" s="1"/>
  <c r="J86" i="58" s="1"/>
  <c r="J85" i="58" s="1"/>
  <c r="D14" i="51"/>
  <c r="D13" i="51" s="1"/>
  <c r="D12" i="51" s="1"/>
  <c r="J14" i="58"/>
  <c r="J12" i="58" s="1"/>
  <c r="J11" i="58" s="1"/>
  <c r="I214" i="58"/>
  <c r="D216" i="50"/>
  <c r="I201" i="58"/>
  <c r="I193" i="58" s="1"/>
  <c r="E195" i="50"/>
  <c r="D196" i="50"/>
  <c r="D195" i="50" s="1"/>
  <c r="D167" i="50"/>
  <c r="I166" i="58"/>
  <c r="I165" i="58" s="1"/>
  <c r="I127" i="58"/>
  <c r="D129" i="50"/>
  <c r="I86" i="58"/>
  <c r="D88" i="50"/>
  <c r="D75" i="50"/>
  <c r="D14" i="50"/>
  <c r="D13" i="50" s="1"/>
  <c r="D12" i="50" s="1"/>
  <c r="I14" i="58"/>
  <c r="I12" i="58" s="1"/>
  <c r="I11" i="58" s="1"/>
  <c r="H201" i="58"/>
  <c r="H193" i="58" s="1"/>
  <c r="D203" i="49"/>
  <c r="D195" i="49" s="1"/>
  <c r="D167" i="49"/>
  <c r="H166" i="58"/>
  <c r="H165" i="58" s="1"/>
  <c r="D129" i="49"/>
  <c r="H128" i="58"/>
  <c r="H127" i="58" s="1"/>
  <c r="H86" i="58"/>
  <c r="D75" i="49"/>
  <c r="H12" i="58"/>
  <c r="H11" i="58" s="1"/>
  <c r="D14" i="49"/>
  <c r="D13" i="49" s="1"/>
  <c r="D12" i="49" s="1"/>
  <c r="D216" i="48"/>
  <c r="D199" i="48"/>
  <c r="G197" i="58" s="1"/>
  <c r="G194" i="58" s="1"/>
  <c r="G193" i="58" s="1"/>
  <c r="G198" i="58"/>
  <c r="D196" i="48"/>
  <c r="D195" i="48" s="1"/>
  <c r="D167" i="48"/>
  <c r="G166" i="58"/>
  <c r="G165" i="58" s="1"/>
  <c r="D129" i="48"/>
  <c r="G128" i="58"/>
  <c r="G127" i="58" s="1"/>
  <c r="D108" i="48"/>
  <c r="G106" i="58" s="1"/>
  <c r="G86" i="58" s="1"/>
  <c r="D75" i="48"/>
  <c r="D14" i="48"/>
  <c r="D13" i="48" s="1"/>
  <c r="D12" i="48" s="1"/>
  <c r="G14" i="58"/>
  <c r="G12" i="58" s="1"/>
  <c r="G11" i="58" s="1"/>
  <c r="F127" i="58"/>
  <c r="E87" i="47"/>
  <c r="E86" i="47" s="1"/>
  <c r="E11" i="47" s="1"/>
  <c r="D108" i="47"/>
  <c r="F106" i="58" s="1"/>
  <c r="F107" i="58"/>
  <c r="D90" i="47"/>
  <c r="F88" i="58" s="1"/>
  <c r="D75" i="47"/>
  <c r="D14" i="47"/>
  <c r="D13" i="47" s="1"/>
  <c r="D12" i="47" s="1"/>
  <c r="F14" i="58"/>
  <c r="F12" i="58" s="1"/>
  <c r="F11" i="58" s="1"/>
  <c r="D144" i="53"/>
  <c r="F195" i="53"/>
  <c r="F87" i="53"/>
  <c r="F86" i="53" s="1"/>
  <c r="F11" i="53" s="1"/>
  <c r="E88" i="53"/>
  <c r="E87" i="53" s="1"/>
  <c r="E86" i="53" s="1"/>
  <c r="E11" i="53" s="1"/>
  <c r="F87" i="52"/>
  <c r="F86" i="52" s="1"/>
  <c r="D129" i="52"/>
  <c r="D87" i="52" s="1"/>
  <c r="F11" i="52"/>
  <c r="E88" i="52"/>
  <c r="E87" i="52" s="1"/>
  <c r="E86" i="52" s="1"/>
  <c r="F11" i="51"/>
  <c r="D119" i="51"/>
  <c r="E88" i="51"/>
  <c r="E87" i="51" s="1"/>
  <c r="E86" i="51" s="1"/>
  <c r="E11" i="51" s="1"/>
  <c r="D144" i="50"/>
  <c r="D87" i="50" s="1"/>
  <c r="F195" i="50"/>
  <c r="F11" i="50"/>
  <c r="E88" i="50"/>
  <c r="E87" i="50" s="1"/>
  <c r="E86" i="50" s="1"/>
  <c r="E11" i="50" s="1"/>
  <c r="D119" i="49"/>
  <c r="F11" i="49"/>
  <c r="D44" i="49"/>
  <c r="D88" i="49"/>
  <c r="D87" i="49" s="1"/>
  <c r="E88" i="49"/>
  <c r="E87" i="49" s="1"/>
  <c r="E86" i="49" s="1"/>
  <c r="E11" i="49" s="1"/>
  <c r="D44" i="48"/>
  <c r="D119" i="48"/>
  <c r="F87" i="48"/>
  <c r="F86" i="48" s="1"/>
  <c r="F11" i="48" s="1"/>
  <c r="E88" i="48"/>
  <c r="E87" i="48" s="1"/>
  <c r="E86" i="48" s="1"/>
  <c r="E11" i="48" s="1"/>
  <c r="D129" i="47"/>
  <c r="D144" i="47"/>
  <c r="D44" i="47"/>
  <c r="D106" i="1"/>
  <c r="F105" i="1"/>
  <c r="E105" i="1"/>
  <c r="D195" i="53" l="1"/>
  <c r="L85" i="58"/>
  <c r="L84" i="58" s="1"/>
  <c r="D87" i="53"/>
  <c r="D86" i="53" s="1"/>
  <c r="E11" i="52"/>
  <c r="D86" i="52"/>
  <c r="D11" i="52" s="1"/>
  <c r="K85" i="58"/>
  <c r="K84" i="58" s="1"/>
  <c r="J84" i="58"/>
  <c r="D88" i="51"/>
  <c r="D87" i="51" s="1"/>
  <c r="D86" i="51" s="1"/>
  <c r="D11" i="51" s="1"/>
  <c r="D86" i="50"/>
  <c r="D11" i="50" s="1"/>
  <c r="I85" i="58"/>
  <c r="I84" i="58" s="1"/>
  <c r="D86" i="49"/>
  <c r="D11" i="49" s="1"/>
  <c r="H85" i="58"/>
  <c r="H84" i="58" s="1"/>
  <c r="G85" i="58"/>
  <c r="G84" i="58" s="1"/>
  <c r="D88" i="48"/>
  <c r="D87" i="48" s="1"/>
  <c r="D86" i="48" s="1"/>
  <c r="D11" i="48" s="1"/>
  <c r="F86" i="58"/>
  <c r="F85" i="58" s="1"/>
  <c r="F84" i="58" s="1"/>
  <c r="D88" i="47"/>
  <c r="D87" i="47" s="1"/>
  <c r="D86" i="47" s="1"/>
  <c r="D11" i="47" s="1"/>
  <c r="D105" i="1"/>
  <c r="D11" i="53" l="1"/>
  <c r="D33" i="1" l="1"/>
  <c r="D34" i="1"/>
  <c r="D228" i="1"/>
  <c r="D227" i="1"/>
  <c r="D226" i="1"/>
  <c r="D225" i="1"/>
  <c r="D223" i="1"/>
  <c r="E221" i="58" s="1"/>
  <c r="D222" i="1"/>
  <c r="E220" i="58" s="1"/>
  <c r="D221" i="1"/>
  <c r="D220" i="1"/>
  <c r="D219" i="1"/>
  <c r="D218" i="1"/>
  <c r="E216" i="58" s="1"/>
  <c r="E214" i="58" s="1"/>
  <c r="D217" i="1"/>
  <c r="D215" i="1"/>
  <c r="D214" i="1"/>
  <c r="D212" i="1" s="1"/>
  <c r="D213" i="1"/>
  <c r="D211" i="1"/>
  <c r="D210" i="1"/>
  <c r="D209" i="1"/>
  <c r="D208" i="1"/>
  <c r="E206" i="58" s="1"/>
  <c r="D207" i="1"/>
  <c r="E205" i="58" s="1"/>
  <c r="D206" i="1"/>
  <c r="D205" i="1"/>
  <c r="D204" i="1"/>
  <c r="D202" i="1"/>
  <c r="D201" i="1"/>
  <c r="D200" i="1"/>
  <c r="D198" i="1"/>
  <c r="E196" i="58" s="1"/>
  <c r="E194" i="58" s="1"/>
  <c r="D197" i="1"/>
  <c r="D194" i="1"/>
  <c r="D193" i="1"/>
  <c r="D192" i="1"/>
  <c r="D191" i="1"/>
  <c r="D189" i="1" s="1"/>
  <c r="D190" i="1"/>
  <c r="D188" i="1"/>
  <c r="D187" i="1"/>
  <c r="D186" i="1"/>
  <c r="D185" i="1"/>
  <c r="D184" i="1"/>
  <c r="D183" i="1"/>
  <c r="D182" i="1"/>
  <c r="D181" i="1"/>
  <c r="D179" i="1"/>
  <c r="D178" i="1"/>
  <c r="D177" i="1"/>
  <c r="D175" i="1"/>
  <c r="D174" i="1"/>
  <c r="D173" i="1"/>
  <c r="D172" i="1"/>
  <c r="D171" i="1"/>
  <c r="D170" i="1"/>
  <c r="D169" i="1"/>
  <c r="E167" i="58" s="1"/>
  <c r="E165" i="58" s="1"/>
  <c r="D168" i="1"/>
  <c r="D165" i="1"/>
  <c r="D166" i="1"/>
  <c r="D164" i="1"/>
  <c r="D163" i="1"/>
  <c r="D162" i="1"/>
  <c r="D161" i="1"/>
  <c r="D160" i="1"/>
  <c r="D159" i="1"/>
  <c r="D158" i="1"/>
  <c r="D157" i="1" s="1"/>
  <c r="D156" i="1"/>
  <c r="D155" i="1"/>
  <c r="D154" i="1"/>
  <c r="D153" i="1" s="1"/>
  <c r="D152" i="1"/>
  <c r="D151" i="1"/>
  <c r="D150" i="1"/>
  <c r="D149" i="1"/>
  <c r="D148" i="1"/>
  <c r="D147" i="1"/>
  <c r="D146" i="1"/>
  <c r="D145" i="1"/>
  <c r="D143" i="1"/>
  <c r="D142" i="1"/>
  <c r="D141" i="1"/>
  <c r="D140" i="1" s="1"/>
  <c r="D139" i="1"/>
  <c r="D138" i="1"/>
  <c r="D137" i="1"/>
  <c r="D136" i="1"/>
  <c r="D135" i="1"/>
  <c r="E133" i="58" s="1"/>
  <c r="D134" i="1"/>
  <c r="E132" i="58" s="1"/>
  <c r="D133" i="1"/>
  <c r="E131" i="58" s="1"/>
  <c r="D132" i="1"/>
  <c r="D131" i="1"/>
  <c r="D130" i="1"/>
  <c r="D128" i="1"/>
  <c r="D127" i="1"/>
  <c r="D126" i="1"/>
  <c r="D125" i="1" s="1"/>
  <c r="D124" i="1"/>
  <c r="D123" i="1"/>
  <c r="D122" i="1"/>
  <c r="D121" i="1"/>
  <c r="D120" i="1"/>
  <c r="D118" i="1"/>
  <c r="D117" i="1"/>
  <c r="D116" i="1"/>
  <c r="D115" i="1"/>
  <c r="D114" i="1"/>
  <c r="D113" i="1"/>
  <c r="D111" i="1"/>
  <c r="D110" i="1"/>
  <c r="D109" i="1"/>
  <c r="D107" i="1"/>
  <c r="D104" i="1"/>
  <c r="E102" i="58" s="1"/>
  <c r="D103" i="1"/>
  <c r="D102" i="1"/>
  <c r="D101" i="1"/>
  <c r="E99" i="58" s="1"/>
  <c r="D100" i="1"/>
  <c r="E98" i="58" s="1"/>
  <c r="D99" i="1"/>
  <c r="D98" i="1"/>
  <c r="D97" i="1"/>
  <c r="D96" i="1"/>
  <c r="D95" i="1"/>
  <c r="D94" i="1"/>
  <c r="D93" i="1"/>
  <c r="D92" i="1"/>
  <c r="D91" i="1"/>
  <c r="E89" i="58" s="1"/>
  <c r="D89" i="1"/>
  <c r="E87" i="58" s="1"/>
  <c r="D85" i="1"/>
  <c r="D84" i="1"/>
  <c r="D83" i="1"/>
  <c r="D77" i="1"/>
  <c r="E75" i="58" s="1"/>
  <c r="E73" i="58" s="1"/>
  <c r="D78" i="1"/>
  <c r="D79" i="1"/>
  <c r="D80" i="1"/>
  <c r="D81" i="1"/>
  <c r="D76" i="1"/>
  <c r="D58" i="1"/>
  <c r="D57" i="1"/>
  <c r="D56" i="1"/>
  <c r="D54" i="1"/>
  <c r="D53" i="1"/>
  <c r="D52" i="1"/>
  <c r="D51" i="1"/>
  <c r="D50" i="1"/>
  <c r="D49" i="1"/>
  <c r="D48" i="1"/>
  <c r="D47" i="1"/>
  <c r="D46" i="1" s="1"/>
  <c r="D45" i="1"/>
  <c r="E43" i="58" s="1"/>
  <c r="E42" i="58" s="1"/>
  <c r="D39" i="1"/>
  <c r="D40" i="1"/>
  <c r="E38" i="58" s="1"/>
  <c r="D38" i="58" s="1"/>
  <c r="D41" i="1"/>
  <c r="D42" i="1"/>
  <c r="D43" i="1"/>
  <c r="D17" i="1"/>
  <c r="E15" i="58" s="1"/>
  <c r="D18" i="1"/>
  <c r="D19" i="1"/>
  <c r="D20" i="1"/>
  <c r="D21" i="1"/>
  <c r="E19" i="58" s="1"/>
  <c r="D22" i="1"/>
  <c r="D23" i="1"/>
  <c r="D24" i="1"/>
  <c r="D25" i="1"/>
  <c r="D26" i="1"/>
  <c r="D27" i="1"/>
  <c r="D28" i="1"/>
  <c r="D29" i="1"/>
  <c r="D30" i="1"/>
  <c r="D31" i="1"/>
  <c r="D32" i="1"/>
  <c r="D35" i="1"/>
  <c r="D36" i="1"/>
  <c r="D37" i="1"/>
  <c r="D38" i="1"/>
  <c r="D16" i="1"/>
  <c r="E14" i="58" s="1"/>
  <c r="E14" i="1"/>
  <c r="E13" i="1" s="1"/>
  <c r="E12" i="1" s="1"/>
  <c r="F14" i="1"/>
  <c r="F13" i="1" s="1"/>
  <c r="F12" i="1" s="1"/>
  <c r="E46" i="1"/>
  <c r="F46" i="1"/>
  <c r="F44" i="1" s="1"/>
  <c r="E55" i="1"/>
  <c r="F55" i="1"/>
  <c r="E82" i="1"/>
  <c r="F82" i="1"/>
  <c r="F75" i="1" s="1"/>
  <c r="F90" i="1"/>
  <c r="F88" i="1" s="1"/>
  <c r="E108" i="1"/>
  <c r="F108" i="1"/>
  <c r="E112" i="1"/>
  <c r="F112" i="1"/>
  <c r="E125" i="1"/>
  <c r="E119" i="1" s="1"/>
  <c r="F125" i="1"/>
  <c r="F119" i="1" s="1"/>
  <c r="E140" i="1"/>
  <c r="E129" i="1" s="1"/>
  <c r="E87" i="1" s="1"/>
  <c r="F140" i="1"/>
  <c r="F129" i="1" s="1"/>
  <c r="E153" i="1"/>
  <c r="E144" i="1" s="1"/>
  <c r="F153" i="1"/>
  <c r="F144" i="1" s="1"/>
  <c r="E157" i="1"/>
  <c r="F157" i="1"/>
  <c r="E176" i="1"/>
  <c r="E167" i="1" s="1"/>
  <c r="F176" i="1"/>
  <c r="F167" i="1" s="1"/>
  <c r="E189" i="1"/>
  <c r="E180" i="1" s="1"/>
  <c r="F189" i="1"/>
  <c r="F180" i="1" s="1"/>
  <c r="E199" i="1"/>
  <c r="E196" i="1" s="1"/>
  <c r="E195" i="1" s="1"/>
  <c r="F199" i="1"/>
  <c r="F196" i="1" s="1"/>
  <c r="E212" i="1"/>
  <c r="E203" i="1" s="1"/>
  <c r="F212" i="1"/>
  <c r="F203" i="1" s="1"/>
  <c r="E224" i="1"/>
  <c r="E216" i="1" s="1"/>
  <c r="F224" i="1"/>
  <c r="F216" i="1" s="1"/>
  <c r="D224" i="1"/>
  <c r="D199" i="1"/>
  <c r="D112" i="1"/>
  <c r="E201" i="58" l="1"/>
  <c r="E193" i="58" s="1"/>
  <c r="E86" i="1"/>
  <c r="E11" i="1" s="1"/>
  <c r="E127" i="58"/>
  <c r="E12" i="58"/>
  <c r="E11" i="58" s="1"/>
  <c r="E10" i="58" s="1"/>
  <c r="D14" i="1"/>
  <c r="D13" i="1" s="1"/>
  <c r="D12" i="1" s="1"/>
  <c r="D108" i="1"/>
  <c r="D82" i="1"/>
  <c r="D75" i="1" s="1"/>
  <c r="D55" i="1"/>
  <c r="D44" i="1" s="1"/>
  <c r="D90" i="1"/>
  <c r="E88" i="58" s="1"/>
  <c r="E86" i="58" s="1"/>
  <c r="D129" i="1"/>
  <c r="D144" i="1"/>
  <c r="D176" i="1"/>
  <c r="D167" i="1" s="1"/>
  <c r="D216" i="1"/>
  <c r="D203" i="1"/>
  <c r="D196" i="1"/>
  <c r="D180" i="1"/>
  <c r="D119" i="1"/>
  <c r="F87" i="1"/>
  <c r="F86" i="1" s="1"/>
  <c r="F11" i="1" s="1"/>
  <c r="F195" i="1"/>
  <c r="C5" i="45"/>
  <c r="E5" i="45" s="1"/>
  <c r="C4" i="45"/>
  <c r="D4" i="45" s="1"/>
  <c r="C3" i="45"/>
  <c r="D3" i="45" s="1"/>
  <c r="B2" i="45"/>
  <c r="E66" i="35"/>
  <c r="F66" i="35"/>
  <c r="G66" i="35"/>
  <c r="H66" i="35"/>
  <c r="E67" i="35"/>
  <c r="F67" i="35"/>
  <c r="G67" i="35"/>
  <c r="H67" i="35"/>
  <c r="E68" i="35"/>
  <c r="F68" i="35"/>
  <c r="G68" i="35"/>
  <c r="H68" i="35"/>
  <c r="E69" i="35"/>
  <c r="F69" i="35"/>
  <c r="G69" i="35"/>
  <c r="H69" i="35"/>
  <c r="E85" i="58" l="1"/>
  <c r="E84" i="58" s="1"/>
  <c r="E9" i="58" s="1"/>
  <c r="D88" i="1"/>
  <c r="D87" i="1" s="1"/>
  <c r="D86" i="1" s="1"/>
  <c r="D195" i="1"/>
  <c r="D5" i="45"/>
  <c r="E3" i="45"/>
  <c r="E4" i="45"/>
  <c r="F4" i="45" s="1"/>
  <c r="F5" i="45"/>
  <c r="C2" i="45"/>
  <c r="D2" i="45" s="1"/>
  <c r="E186" i="35"/>
  <c r="E173" i="35"/>
  <c r="E166" i="35"/>
  <c r="E165" i="35"/>
  <c r="E150" i="35"/>
  <c r="E137" i="35"/>
  <c r="E127" i="35"/>
  <c r="E14" i="35"/>
  <c r="F14" i="35"/>
  <c r="G14" i="35"/>
  <c r="H14" i="35"/>
  <c r="E114" i="35"/>
  <c r="E99" i="35"/>
  <c r="E89" i="35"/>
  <c r="E82" i="35"/>
  <c r="E58" i="35"/>
  <c r="E57" i="35"/>
  <c r="E56" i="35"/>
  <c r="E45" i="35"/>
  <c r="E35" i="35"/>
  <c r="E34" i="35"/>
  <c r="E32" i="35"/>
  <c r="E118" i="36"/>
  <c r="E109" i="36"/>
  <c r="E95" i="36"/>
  <c r="E88" i="36"/>
  <c r="E84" i="36"/>
  <c r="E71" i="36"/>
  <c r="E62" i="36"/>
  <c r="E54" i="36"/>
  <c r="E49" i="36"/>
  <c r="E39" i="36"/>
  <c r="E30" i="36"/>
  <c r="E17" i="36"/>
  <c r="E6" i="36"/>
  <c r="E8" i="36"/>
  <c r="E125" i="36"/>
  <c r="F125" i="36"/>
  <c r="G125" i="36"/>
  <c r="H125" i="36"/>
  <c r="E126" i="36"/>
  <c r="F126" i="36"/>
  <c r="G126" i="36"/>
  <c r="H126" i="36"/>
  <c r="E127" i="36"/>
  <c r="F127" i="36"/>
  <c r="G127" i="36"/>
  <c r="H127" i="36"/>
  <c r="E115" i="36"/>
  <c r="F115" i="36"/>
  <c r="G115" i="36"/>
  <c r="H115" i="36"/>
  <c r="E116" i="36"/>
  <c r="F116" i="36"/>
  <c r="G116" i="36"/>
  <c r="H116" i="36"/>
  <c r="E117" i="36"/>
  <c r="F117" i="36"/>
  <c r="G117" i="36"/>
  <c r="H117" i="36"/>
  <c r="E107" i="36"/>
  <c r="F107" i="36"/>
  <c r="G107" i="36"/>
  <c r="H107" i="36"/>
  <c r="E105" i="36"/>
  <c r="F105" i="36"/>
  <c r="G105" i="36"/>
  <c r="H105" i="36"/>
  <c r="E106" i="36"/>
  <c r="F106" i="36"/>
  <c r="G106" i="36"/>
  <c r="H106" i="36"/>
  <c r="E92" i="36"/>
  <c r="F92" i="36"/>
  <c r="G92" i="36"/>
  <c r="H92" i="36"/>
  <c r="E93" i="36"/>
  <c r="F93" i="36"/>
  <c r="G93" i="36"/>
  <c r="H93" i="36"/>
  <c r="E94" i="36"/>
  <c r="F94" i="36"/>
  <c r="G94" i="36"/>
  <c r="H94" i="36"/>
  <c r="E77" i="36"/>
  <c r="F77" i="36"/>
  <c r="G77" i="36"/>
  <c r="H77" i="36"/>
  <c r="E78" i="36"/>
  <c r="F78" i="36"/>
  <c r="G78" i="36"/>
  <c r="H78" i="36"/>
  <c r="E79" i="36"/>
  <c r="F79" i="36"/>
  <c r="G79" i="36"/>
  <c r="H79" i="36"/>
  <c r="E68" i="36"/>
  <c r="F68" i="36"/>
  <c r="G68" i="36"/>
  <c r="H68" i="36"/>
  <c r="E69" i="36"/>
  <c r="F69" i="36"/>
  <c r="G69" i="36"/>
  <c r="H69" i="36"/>
  <c r="E70" i="36"/>
  <c r="F70" i="36"/>
  <c r="G70" i="36"/>
  <c r="H70" i="36"/>
  <c r="E59" i="36"/>
  <c r="F59" i="36"/>
  <c r="G59" i="36"/>
  <c r="H59" i="36"/>
  <c r="E60" i="36"/>
  <c r="F60" i="36"/>
  <c r="G60" i="36"/>
  <c r="H60" i="36"/>
  <c r="E61" i="36"/>
  <c r="F61" i="36"/>
  <c r="G61" i="36"/>
  <c r="H61" i="36"/>
  <c r="E46" i="36"/>
  <c r="F46" i="36"/>
  <c r="G46" i="36"/>
  <c r="H46" i="36"/>
  <c r="E47" i="36"/>
  <c r="F47" i="36"/>
  <c r="G47" i="36"/>
  <c r="H47" i="36"/>
  <c r="E48" i="36"/>
  <c r="F48" i="36"/>
  <c r="G48" i="36"/>
  <c r="H48" i="36"/>
  <c r="E36" i="36"/>
  <c r="F36" i="36"/>
  <c r="G36" i="36"/>
  <c r="H36" i="36"/>
  <c r="E37" i="36"/>
  <c r="F37" i="36"/>
  <c r="G37" i="36"/>
  <c r="H37" i="36"/>
  <c r="E38" i="36"/>
  <c r="F38" i="36"/>
  <c r="G38" i="36"/>
  <c r="H38" i="36"/>
  <c r="E27" i="36"/>
  <c r="F27" i="36"/>
  <c r="G27" i="36"/>
  <c r="H27" i="36"/>
  <c r="E28" i="36"/>
  <c r="F28" i="36"/>
  <c r="G28" i="36"/>
  <c r="H28" i="36"/>
  <c r="E29" i="36"/>
  <c r="F29" i="36"/>
  <c r="G29" i="36"/>
  <c r="H29" i="36"/>
  <c r="E195" i="35"/>
  <c r="F195" i="35"/>
  <c r="G195" i="35"/>
  <c r="H195" i="35"/>
  <c r="E196" i="35"/>
  <c r="F196" i="35"/>
  <c r="G196" i="35"/>
  <c r="H196" i="35"/>
  <c r="E197" i="35"/>
  <c r="F197" i="35"/>
  <c r="G197" i="35"/>
  <c r="H197" i="35"/>
  <c r="E198" i="35"/>
  <c r="F198" i="35"/>
  <c r="G198" i="35"/>
  <c r="H198" i="35"/>
  <c r="E183" i="35"/>
  <c r="F183" i="35"/>
  <c r="G183" i="35"/>
  <c r="H183" i="35"/>
  <c r="E184" i="35"/>
  <c r="F184" i="35"/>
  <c r="G184" i="35"/>
  <c r="H184" i="35"/>
  <c r="E185" i="35"/>
  <c r="F185" i="35"/>
  <c r="G185" i="35"/>
  <c r="H185" i="35"/>
  <c r="E170" i="35"/>
  <c r="F170" i="35"/>
  <c r="G170" i="35"/>
  <c r="H170" i="35"/>
  <c r="E171" i="35"/>
  <c r="F171" i="35"/>
  <c r="G171" i="35"/>
  <c r="H171" i="35"/>
  <c r="E172" i="35"/>
  <c r="F172" i="35"/>
  <c r="G172" i="35"/>
  <c r="H172" i="35"/>
  <c r="E160" i="35"/>
  <c r="F160" i="35"/>
  <c r="G160" i="35"/>
  <c r="H160" i="35"/>
  <c r="E161" i="35"/>
  <c r="F161" i="35"/>
  <c r="G161" i="35"/>
  <c r="H161" i="35"/>
  <c r="E162" i="35"/>
  <c r="F162" i="35"/>
  <c r="G162" i="35"/>
  <c r="H162" i="35"/>
  <c r="E163" i="35"/>
  <c r="F163" i="35"/>
  <c r="G163" i="35"/>
  <c r="H163" i="35"/>
  <c r="E164" i="35"/>
  <c r="F164" i="35"/>
  <c r="G164" i="35"/>
  <c r="H164" i="35"/>
  <c r="E147" i="35"/>
  <c r="F147" i="35"/>
  <c r="G147" i="35"/>
  <c r="H147" i="35"/>
  <c r="E148" i="35"/>
  <c r="F148" i="35"/>
  <c r="G148" i="35"/>
  <c r="H148" i="35"/>
  <c r="E149" i="35"/>
  <c r="F149" i="35"/>
  <c r="G149" i="35"/>
  <c r="H149" i="35"/>
  <c r="E124" i="35"/>
  <c r="F124" i="35"/>
  <c r="G124" i="35"/>
  <c r="H124" i="35"/>
  <c r="E125" i="35"/>
  <c r="F125" i="35"/>
  <c r="G125" i="35"/>
  <c r="H125" i="35"/>
  <c r="E126" i="35"/>
  <c r="F126" i="35"/>
  <c r="G126" i="35"/>
  <c r="H126" i="35"/>
  <c r="E111" i="35"/>
  <c r="F111" i="35"/>
  <c r="G111" i="35"/>
  <c r="H111" i="35"/>
  <c r="E112" i="35"/>
  <c r="F112" i="35"/>
  <c r="G112" i="35"/>
  <c r="H112" i="35"/>
  <c r="E113" i="35"/>
  <c r="F113" i="35"/>
  <c r="G113" i="35"/>
  <c r="H113" i="35"/>
  <c r="E96" i="35"/>
  <c r="F96" i="35"/>
  <c r="G96" i="35"/>
  <c r="H96" i="35"/>
  <c r="E97" i="35"/>
  <c r="F97" i="35"/>
  <c r="G97" i="35"/>
  <c r="H97" i="35"/>
  <c r="E98" i="35"/>
  <c r="F98" i="35"/>
  <c r="G98" i="35"/>
  <c r="H98" i="35"/>
  <c r="E79" i="35"/>
  <c r="F79" i="35"/>
  <c r="G79" i="35"/>
  <c r="H79" i="35"/>
  <c r="E80" i="35"/>
  <c r="F80" i="35"/>
  <c r="G80" i="35"/>
  <c r="H80" i="35"/>
  <c r="E81" i="35"/>
  <c r="F81" i="35"/>
  <c r="G81" i="35"/>
  <c r="H81" i="35"/>
  <c r="E53" i="35"/>
  <c r="F53" i="35"/>
  <c r="G53" i="35"/>
  <c r="H53" i="35"/>
  <c r="E54" i="35"/>
  <c r="F54" i="35"/>
  <c r="G54" i="35"/>
  <c r="H54" i="35"/>
  <c r="E55" i="35"/>
  <c r="F55" i="35"/>
  <c r="G55" i="35"/>
  <c r="H55" i="35"/>
  <c r="E42" i="35"/>
  <c r="F42" i="35"/>
  <c r="G42" i="35"/>
  <c r="H42" i="35"/>
  <c r="E43" i="35"/>
  <c r="F43" i="35"/>
  <c r="G43" i="35"/>
  <c r="H43" i="35"/>
  <c r="E44" i="35"/>
  <c r="F44" i="35"/>
  <c r="G44" i="35"/>
  <c r="H44" i="35"/>
  <c r="E26" i="35"/>
  <c r="F26" i="35"/>
  <c r="G26" i="35"/>
  <c r="H26" i="35"/>
  <c r="E27" i="35"/>
  <c r="F27" i="35"/>
  <c r="G27" i="35"/>
  <c r="H27" i="35"/>
  <c r="E28" i="35"/>
  <c r="F28" i="35"/>
  <c r="G28" i="35"/>
  <c r="H28" i="35"/>
  <c r="D11" i="1" l="1"/>
  <c r="K10" i="58"/>
  <c r="L10" i="58"/>
  <c r="J10" i="58"/>
  <c r="I10" i="58"/>
  <c r="H10" i="58"/>
  <c r="D89" i="58"/>
  <c r="D93" i="58"/>
  <c r="D112" i="58"/>
  <c r="D149" i="58"/>
  <c r="D163" i="58"/>
  <c r="D168" i="58"/>
  <c r="D207" i="58"/>
  <c r="D226" i="58"/>
  <c r="D200" i="58"/>
  <c r="D219" i="58"/>
  <c r="D54" i="58"/>
  <c r="D65" i="58"/>
  <c r="D75" i="58"/>
  <c r="D79" i="58"/>
  <c r="D87" i="58"/>
  <c r="D92" i="58"/>
  <c r="D96" i="58"/>
  <c r="D100" i="58"/>
  <c r="D105" i="58"/>
  <c r="D115" i="58"/>
  <c r="D120" i="58"/>
  <c r="D125" i="58"/>
  <c r="D134" i="58"/>
  <c r="D144" i="58"/>
  <c r="D148" i="58"/>
  <c r="D153" i="58"/>
  <c r="D162" i="58"/>
  <c r="D167" i="58"/>
  <c r="D171" i="58"/>
  <c r="D181" i="58"/>
  <c r="D185" i="58"/>
  <c r="D190" i="58"/>
  <c r="D202" i="58"/>
  <c r="D206" i="58"/>
  <c r="D216" i="58"/>
  <c r="D225" i="58"/>
  <c r="D52" i="58"/>
  <c r="D64" i="58"/>
  <c r="D68" i="58"/>
  <c r="D74" i="58"/>
  <c r="D78" i="58"/>
  <c r="D83" i="58"/>
  <c r="D91" i="58"/>
  <c r="D95" i="58"/>
  <c r="D109" i="58"/>
  <c r="D114" i="58"/>
  <c r="D119" i="58"/>
  <c r="D129" i="58"/>
  <c r="D133" i="58"/>
  <c r="D137" i="58"/>
  <c r="D143" i="58"/>
  <c r="D157" i="58"/>
  <c r="D170" i="58"/>
  <c r="D175" i="58"/>
  <c r="D209" i="58"/>
  <c r="D224" i="58"/>
  <c r="D56" i="58"/>
  <c r="D62" i="58"/>
  <c r="D67" i="58"/>
  <c r="D77" i="58"/>
  <c r="D82" i="58"/>
  <c r="D90" i="58"/>
  <c r="D98" i="58"/>
  <c r="D102" i="58"/>
  <c r="D108" i="58"/>
  <c r="D118" i="58"/>
  <c r="D122" i="58"/>
  <c r="D128" i="58"/>
  <c r="D132" i="58"/>
  <c r="D136" i="58"/>
  <c r="D146" i="58"/>
  <c r="D150" i="58"/>
  <c r="D160" i="58"/>
  <c r="D164" i="58"/>
  <c r="D173" i="58"/>
  <c r="D179" i="58"/>
  <c r="D183" i="58"/>
  <c r="D188" i="58"/>
  <c r="D192" i="58"/>
  <c r="D199" i="58"/>
  <c r="D204" i="58"/>
  <c r="D208" i="58"/>
  <c r="D218" i="58"/>
  <c r="D55" i="58"/>
  <c r="D66" i="58"/>
  <c r="D76" i="58"/>
  <c r="D97" i="58"/>
  <c r="D101" i="58"/>
  <c r="D116" i="58"/>
  <c r="D126" i="58"/>
  <c r="D131" i="58"/>
  <c r="D135" i="58"/>
  <c r="D140" i="58"/>
  <c r="D145" i="58"/>
  <c r="D159" i="58"/>
  <c r="D172" i="58"/>
  <c r="D177" i="58"/>
  <c r="D182" i="58"/>
  <c r="D191" i="58"/>
  <c r="D203" i="58"/>
  <c r="D212" i="58"/>
  <c r="D217" i="58"/>
  <c r="D221" i="58"/>
  <c r="D180" i="58"/>
  <c r="D184" i="58"/>
  <c r="D195" i="58"/>
  <c r="D205" i="58"/>
  <c r="D19" i="58"/>
  <c r="D27" i="58"/>
  <c r="D31" i="58"/>
  <c r="D35" i="58"/>
  <c r="D39" i="58"/>
  <c r="D45" i="58"/>
  <c r="D49" i="58"/>
  <c r="D14" i="58"/>
  <c r="D18" i="58"/>
  <c r="D22" i="58"/>
  <c r="D30" i="58"/>
  <c r="D34" i="58"/>
  <c r="D48" i="58"/>
  <c r="D50" i="58"/>
  <c r="D17" i="58"/>
  <c r="D21" i="58"/>
  <c r="D25" i="58"/>
  <c r="D29" i="58"/>
  <c r="D37" i="58"/>
  <c r="D41" i="58"/>
  <c r="D51" i="58"/>
  <c r="D16" i="58"/>
  <c r="D20" i="58"/>
  <c r="D24" i="58"/>
  <c r="D28" i="58"/>
  <c r="D32" i="58"/>
  <c r="D36" i="58"/>
  <c r="D40" i="58"/>
  <c r="D46" i="58"/>
  <c r="D186" i="58"/>
  <c r="D154" i="58"/>
  <c r="D121" i="58"/>
  <c r="D71" i="58"/>
  <c r="D220" i="58"/>
  <c r="D196" i="58"/>
  <c r="D176" i="58"/>
  <c r="D158" i="58"/>
  <c r="D130" i="58"/>
  <c r="D59" i="58"/>
  <c r="D33" i="58"/>
  <c r="D26" i="58"/>
  <c r="D23" i="58"/>
  <c r="D189" i="58"/>
  <c r="D161" i="58"/>
  <c r="D147" i="58"/>
  <c r="D99" i="58"/>
  <c r="D47" i="58"/>
  <c r="D15" i="58"/>
  <c r="D213" i="58"/>
  <c r="D169" i="58"/>
  <c r="D141" i="58"/>
  <c r="D113" i="58"/>
  <c r="D94" i="58"/>
  <c r="D72" i="58"/>
  <c r="D198" i="58"/>
  <c r="D81" i="58"/>
  <c r="D61" i="58"/>
  <c r="D139" i="58"/>
  <c r="D111" i="58"/>
  <c r="D70" i="58"/>
  <c r="D215" i="58"/>
  <c r="D166" i="58"/>
  <c r="D124" i="58"/>
  <c r="D104" i="58"/>
  <c r="D58" i="58"/>
  <c r="F10" i="58"/>
  <c r="E2" i="45"/>
  <c r="F2" i="45" s="1"/>
  <c r="F3" i="45"/>
  <c r="E8" i="35"/>
  <c r="E9" i="35"/>
  <c r="E10" i="35"/>
  <c r="E11" i="35"/>
  <c r="E12" i="35"/>
  <c r="E13" i="35"/>
  <c r="E15" i="35"/>
  <c r="E16" i="35"/>
  <c r="E17" i="35"/>
  <c r="E18" i="35"/>
  <c r="E19" i="35"/>
  <c r="E20" i="35"/>
  <c r="E21" i="35"/>
  <c r="E22" i="35"/>
  <c r="E23" i="35"/>
  <c r="E24" i="35"/>
  <c r="E25" i="35"/>
  <c r="E29" i="35"/>
  <c r="E30" i="35"/>
  <c r="E31" i="35"/>
  <c r="E33" i="35"/>
  <c r="E36" i="35"/>
  <c r="E37" i="35"/>
  <c r="E38" i="35"/>
  <c r="E39" i="35"/>
  <c r="E40" i="35"/>
  <c r="E41" i="35"/>
  <c r="E46" i="35"/>
  <c r="E47" i="35"/>
  <c r="E48" i="35"/>
  <c r="E49" i="35"/>
  <c r="E50" i="35"/>
  <c r="E51" i="35"/>
  <c r="E52" i="35"/>
  <c r="E59" i="35"/>
  <c r="E60" i="35"/>
  <c r="E61" i="35"/>
  <c r="E62" i="35"/>
  <c r="E63" i="35"/>
  <c r="E64" i="35"/>
  <c r="E65" i="35"/>
  <c r="E70" i="35"/>
  <c r="E71" i="35"/>
  <c r="E72" i="35"/>
  <c r="E73" i="35"/>
  <c r="E74" i="35"/>
  <c r="E75" i="35"/>
  <c r="E76" i="35"/>
  <c r="E77" i="35"/>
  <c r="E78" i="35"/>
  <c r="E83" i="35"/>
  <c r="E84" i="35"/>
  <c r="E85" i="35"/>
  <c r="E86" i="35"/>
  <c r="E87" i="35"/>
  <c r="E88" i="35"/>
  <c r="E90" i="35"/>
  <c r="E91" i="35"/>
  <c r="E92" i="35"/>
  <c r="E93" i="35"/>
  <c r="E94" i="35"/>
  <c r="E95" i="35"/>
  <c r="E100" i="35"/>
  <c r="E101" i="35"/>
  <c r="E102" i="35"/>
  <c r="E103" i="35"/>
  <c r="E104" i="35"/>
  <c r="E105" i="35"/>
  <c r="E106" i="35"/>
  <c r="E107" i="35"/>
  <c r="E108" i="35"/>
  <c r="E109" i="35"/>
  <c r="E110" i="35"/>
  <c r="E115" i="35"/>
  <c r="E116" i="35"/>
  <c r="E117" i="35"/>
  <c r="E118" i="35"/>
  <c r="E119" i="35"/>
  <c r="E120" i="35"/>
  <c r="E121" i="35"/>
  <c r="E122" i="35"/>
  <c r="E123" i="35"/>
  <c r="E128" i="35"/>
  <c r="E129" i="35"/>
  <c r="E130" i="35"/>
  <c r="E131" i="35"/>
  <c r="E132" i="35"/>
  <c r="E133" i="35"/>
  <c r="E134" i="35"/>
  <c r="E135" i="35"/>
  <c r="E136" i="35"/>
  <c r="E138" i="35"/>
  <c r="E139" i="35"/>
  <c r="E140" i="35"/>
  <c r="E141" i="35"/>
  <c r="E142" i="35"/>
  <c r="E143" i="35"/>
  <c r="E144" i="35"/>
  <c r="E145" i="35"/>
  <c r="E146" i="35"/>
  <c r="E151" i="35"/>
  <c r="E152" i="35"/>
  <c r="E153" i="35"/>
  <c r="E154" i="35"/>
  <c r="E155" i="35"/>
  <c r="E156" i="35"/>
  <c r="E157" i="35"/>
  <c r="E158" i="35"/>
  <c r="E159" i="35"/>
  <c r="E167" i="35"/>
  <c r="E168" i="35"/>
  <c r="E169" i="35"/>
  <c r="E174" i="35"/>
  <c r="E175" i="35"/>
  <c r="E176" i="35"/>
  <c r="E177" i="35"/>
  <c r="E178" i="35"/>
  <c r="E179" i="35"/>
  <c r="E180" i="35"/>
  <c r="E181" i="35"/>
  <c r="E182" i="35"/>
  <c r="E187" i="35"/>
  <c r="E188" i="35"/>
  <c r="E189" i="35"/>
  <c r="E190" i="35"/>
  <c r="E191" i="35"/>
  <c r="E192" i="35"/>
  <c r="E193" i="35"/>
  <c r="E194" i="35"/>
  <c r="E7" i="35"/>
  <c r="F8" i="36"/>
  <c r="G8" i="36"/>
  <c r="H8" i="36"/>
  <c r="E9" i="36"/>
  <c r="F9" i="36"/>
  <c r="G9" i="36"/>
  <c r="H9" i="36"/>
  <c r="E10" i="36"/>
  <c r="F10" i="36"/>
  <c r="G10" i="36"/>
  <c r="H10" i="36"/>
  <c r="E11" i="36"/>
  <c r="F11" i="36"/>
  <c r="G11" i="36"/>
  <c r="H11" i="36"/>
  <c r="E12" i="36"/>
  <c r="F12" i="36"/>
  <c r="G12" i="36"/>
  <c r="H12" i="36"/>
  <c r="E13" i="36"/>
  <c r="F13" i="36"/>
  <c r="G13" i="36"/>
  <c r="H13" i="36"/>
  <c r="E14" i="36"/>
  <c r="F14" i="36"/>
  <c r="G14" i="36"/>
  <c r="H14" i="36"/>
  <c r="E15" i="36"/>
  <c r="F15" i="36"/>
  <c r="G15" i="36"/>
  <c r="H15" i="36"/>
  <c r="E16" i="36"/>
  <c r="F16" i="36"/>
  <c r="G16" i="36"/>
  <c r="H16" i="36"/>
  <c r="F17" i="36"/>
  <c r="G17" i="36"/>
  <c r="H17" i="36"/>
  <c r="E18" i="36"/>
  <c r="F18" i="36"/>
  <c r="G18" i="36"/>
  <c r="H18" i="36"/>
  <c r="E19" i="36"/>
  <c r="F19" i="36"/>
  <c r="G19" i="36"/>
  <c r="H19" i="36"/>
  <c r="E20" i="36"/>
  <c r="F20" i="36"/>
  <c r="G20" i="36"/>
  <c r="H20" i="36"/>
  <c r="E21" i="36"/>
  <c r="F21" i="36"/>
  <c r="G21" i="36"/>
  <c r="H21" i="36"/>
  <c r="E22" i="36"/>
  <c r="F22" i="36"/>
  <c r="G22" i="36"/>
  <c r="H22" i="36"/>
  <c r="E23" i="36"/>
  <c r="F23" i="36"/>
  <c r="G23" i="36"/>
  <c r="H23" i="36"/>
  <c r="E24" i="36"/>
  <c r="F24" i="36"/>
  <c r="G24" i="36"/>
  <c r="H24" i="36"/>
  <c r="E25" i="36"/>
  <c r="F25" i="36"/>
  <c r="G25" i="36"/>
  <c r="H25" i="36"/>
  <c r="E26" i="36"/>
  <c r="F26" i="36"/>
  <c r="G26" i="36"/>
  <c r="H26" i="36"/>
  <c r="F30" i="36"/>
  <c r="G30" i="36"/>
  <c r="H30" i="36"/>
  <c r="E31" i="36"/>
  <c r="F31" i="36"/>
  <c r="G31" i="36"/>
  <c r="H31" i="36"/>
  <c r="E32" i="36"/>
  <c r="F32" i="36"/>
  <c r="G32" i="36"/>
  <c r="H32" i="36"/>
  <c r="E33" i="36"/>
  <c r="F33" i="36"/>
  <c r="G33" i="36"/>
  <c r="H33" i="36"/>
  <c r="E34" i="36"/>
  <c r="F34" i="36"/>
  <c r="G34" i="36"/>
  <c r="H34" i="36"/>
  <c r="E35" i="36"/>
  <c r="F35" i="36"/>
  <c r="G35" i="36"/>
  <c r="H35" i="36"/>
  <c r="F39" i="36"/>
  <c r="G39" i="36"/>
  <c r="H39" i="36"/>
  <c r="E40" i="36"/>
  <c r="F40" i="36"/>
  <c r="G40" i="36"/>
  <c r="H40" i="36"/>
  <c r="E41" i="36"/>
  <c r="F41" i="36"/>
  <c r="G41" i="36"/>
  <c r="H41" i="36"/>
  <c r="E42" i="36"/>
  <c r="F42" i="36"/>
  <c r="G42" i="36"/>
  <c r="H42" i="36"/>
  <c r="E43" i="36"/>
  <c r="F43" i="36"/>
  <c r="G43" i="36"/>
  <c r="H43" i="36"/>
  <c r="E44" i="36"/>
  <c r="F44" i="36"/>
  <c r="G44" i="36"/>
  <c r="H44" i="36"/>
  <c r="E45" i="36"/>
  <c r="F45" i="36"/>
  <c r="G45" i="36"/>
  <c r="H45" i="36"/>
  <c r="F49" i="36"/>
  <c r="G49" i="36"/>
  <c r="H49" i="36"/>
  <c r="E50" i="36"/>
  <c r="F50" i="36"/>
  <c r="G50" i="36"/>
  <c r="H50" i="36"/>
  <c r="E51" i="36"/>
  <c r="F51" i="36"/>
  <c r="G51" i="36"/>
  <c r="H51" i="36"/>
  <c r="E52" i="36"/>
  <c r="F52" i="36"/>
  <c r="G52" i="36"/>
  <c r="H52" i="36"/>
  <c r="E53" i="36"/>
  <c r="F53" i="36"/>
  <c r="G53" i="36"/>
  <c r="H53" i="36"/>
  <c r="F54" i="36"/>
  <c r="G54" i="36"/>
  <c r="H54" i="36"/>
  <c r="E55" i="36"/>
  <c r="F55" i="36"/>
  <c r="G55" i="36"/>
  <c r="H55" i="36"/>
  <c r="E56" i="36"/>
  <c r="F56" i="36"/>
  <c r="G56" i="36"/>
  <c r="H56" i="36"/>
  <c r="E57" i="36"/>
  <c r="F57" i="36"/>
  <c r="G57" i="36"/>
  <c r="H57" i="36"/>
  <c r="E58" i="36"/>
  <c r="F58" i="36"/>
  <c r="G58" i="36"/>
  <c r="H58" i="36"/>
  <c r="F62" i="36"/>
  <c r="G62" i="36"/>
  <c r="H62" i="36"/>
  <c r="E63" i="36"/>
  <c r="F63" i="36"/>
  <c r="G63" i="36"/>
  <c r="H63" i="36"/>
  <c r="E64" i="36"/>
  <c r="F64" i="36"/>
  <c r="G64" i="36"/>
  <c r="H64" i="36"/>
  <c r="E65" i="36"/>
  <c r="F65" i="36"/>
  <c r="G65" i="36"/>
  <c r="H65" i="36"/>
  <c r="E66" i="36"/>
  <c r="F66" i="36"/>
  <c r="G66" i="36"/>
  <c r="H66" i="36"/>
  <c r="E67" i="36"/>
  <c r="F67" i="36"/>
  <c r="G67" i="36"/>
  <c r="H67" i="36"/>
  <c r="F71" i="36"/>
  <c r="G71" i="36"/>
  <c r="H71" i="36"/>
  <c r="E72" i="36"/>
  <c r="F72" i="36"/>
  <c r="G72" i="36"/>
  <c r="H72" i="36"/>
  <c r="E73" i="36"/>
  <c r="F73" i="36"/>
  <c r="G73" i="36"/>
  <c r="H73" i="36"/>
  <c r="E74" i="36"/>
  <c r="F74" i="36"/>
  <c r="G74" i="36"/>
  <c r="H74" i="36"/>
  <c r="E75" i="36"/>
  <c r="F75" i="36"/>
  <c r="G75" i="36"/>
  <c r="H75" i="36"/>
  <c r="E76" i="36"/>
  <c r="F76" i="36"/>
  <c r="G76" i="36"/>
  <c r="H76" i="36"/>
  <c r="E80" i="36"/>
  <c r="F80" i="36"/>
  <c r="G80" i="36"/>
  <c r="H80" i="36"/>
  <c r="E81" i="36"/>
  <c r="F81" i="36"/>
  <c r="G81" i="36"/>
  <c r="H81" i="36"/>
  <c r="E82" i="36"/>
  <c r="F82" i="36"/>
  <c r="G82" i="36"/>
  <c r="H82" i="36"/>
  <c r="E83" i="36"/>
  <c r="F83" i="36"/>
  <c r="G83" i="36"/>
  <c r="H83" i="36"/>
  <c r="F84" i="36"/>
  <c r="G84" i="36"/>
  <c r="H84" i="36"/>
  <c r="E85" i="36"/>
  <c r="F85" i="36"/>
  <c r="G85" i="36"/>
  <c r="H85" i="36"/>
  <c r="E86" i="36"/>
  <c r="F86" i="36"/>
  <c r="G86" i="36"/>
  <c r="H86" i="36"/>
  <c r="E87" i="36"/>
  <c r="F87" i="36"/>
  <c r="G87" i="36"/>
  <c r="H87" i="36"/>
  <c r="F88" i="36"/>
  <c r="G88" i="36"/>
  <c r="H88" i="36"/>
  <c r="E89" i="36"/>
  <c r="F89" i="36"/>
  <c r="G89" i="36"/>
  <c r="H89" i="36"/>
  <c r="E90" i="36"/>
  <c r="F90" i="36"/>
  <c r="G90" i="36"/>
  <c r="H90" i="36"/>
  <c r="E91" i="36"/>
  <c r="F91" i="36"/>
  <c r="G91" i="36"/>
  <c r="H91" i="36"/>
  <c r="F95" i="36"/>
  <c r="G95" i="36"/>
  <c r="H95" i="36"/>
  <c r="E96" i="36"/>
  <c r="F96" i="36"/>
  <c r="G96" i="36"/>
  <c r="H96" i="36"/>
  <c r="E97" i="36"/>
  <c r="F97" i="36"/>
  <c r="G97" i="36"/>
  <c r="H97" i="36"/>
  <c r="E98" i="36"/>
  <c r="F98" i="36"/>
  <c r="G98" i="36"/>
  <c r="H98" i="36"/>
  <c r="E99" i="36"/>
  <c r="F99" i="36"/>
  <c r="G99" i="36"/>
  <c r="H99" i="36"/>
  <c r="E100" i="36"/>
  <c r="F100" i="36"/>
  <c r="G100" i="36"/>
  <c r="H100" i="36"/>
  <c r="E101" i="36"/>
  <c r="F101" i="36"/>
  <c r="G101" i="36"/>
  <c r="H101" i="36"/>
  <c r="E102" i="36"/>
  <c r="F102" i="36"/>
  <c r="G102" i="36"/>
  <c r="H102" i="36"/>
  <c r="E103" i="36"/>
  <c r="F103" i="36"/>
  <c r="G103" i="36"/>
  <c r="H103" i="36"/>
  <c r="E104" i="36"/>
  <c r="F104" i="36"/>
  <c r="G104" i="36"/>
  <c r="H104" i="36"/>
  <c r="E108" i="36"/>
  <c r="F108" i="36"/>
  <c r="G108" i="36"/>
  <c r="H108" i="36"/>
  <c r="F109" i="36"/>
  <c r="G109" i="36"/>
  <c r="H109" i="36"/>
  <c r="E110" i="36"/>
  <c r="F110" i="36"/>
  <c r="G110" i="36"/>
  <c r="H110" i="36"/>
  <c r="E111" i="36"/>
  <c r="F111" i="36"/>
  <c r="G111" i="36"/>
  <c r="H111" i="36"/>
  <c r="E112" i="36"/>
  <c r="F112" i="36"/>
  <c r="G112" i="36"/>
  <c r="H112" i="36"/>
  <c r="E113" i="36"/>
  <c r="F113" i="36"/>
  <c r="G113" i="36"/>
  <c r="H113" i="36"/>
  <c r="E114" i="36"/>
  <c r="F114" i="36"/>
  <c r="G114" i="36"/>
  <c r="H114" i="36"/>
  <c r="F118" i="36"/>
  <c r="G118" i="36"/>
  <c r="H118" i="36"/>
  <c r="E119" i="36"/>
  <c r="F119" i="36"/>
  <c r="G119" i="36"/>
  <c r="H119" i="36"/>
  <c r="E120" i="36"/>
  <c r="F120" i="36"/>
  <c r="G120" i="36"/>
  <c r="H120" i="36"/>
  <c r="E121" i="36"/>
  <c r="F121" i="36"/>
  <c r="G121" i="36"/>
  <c r="H121" i="36"/>
  <c r="E122" i="36"/>
  <c r="F122" i="36"/>
  <c r="G122" i="36"/>
  <c r="H122" i="36"/>
  <c r="E123" i="36"/>
  <c r="F123" i="36"/>
  <c r="G123" i="36"/>
  <c r="H123" i="36"/>
  <c r="E124" i="36"/>
  <c r="F124" i="36"/>
  <c r="G124" i="36"/>
  <c r="H124" i="36"/>
  <c r="H7" i="36"/>
  <c r="G7" i="36"/>
  <c r="F7" i="36"/>
  <c r="E7" i="36"/>
  <c r="F8" i="35"/>
  <c r="F9" i="35"/>
  <c r="F10" i="35"/>
  <c r="F11" i="35"/>
  <c r="F12" i="35"/>
  <c r="F13" i="35"/>
  <c r="F15" i="35"/>
  <c r="F16" i="35"/>
  <c r="F17" i="35"/>
  <c r="F18" i="35"/>
  <c r="F19" i="35"/>
  <c r="F20" i="35"/>
  <c r="F21" i="35"/>
  <c r="F22" i="35"/>
  <c r="F23" i="35"/>
  <c r="F24" i="35"/>
  <c r="F25" i="35"/>
  <c r="F29" i="35"/>
  <c r="F30" i="35"/>
  <c r="F31" i="35"/>
  <c r="F32" i="35"/>
  <c r="F33" i="35"/>
  <c r="F34" i="35"/>
  <c r="F35" i="35"/>
  <c r="F36" i="35"/>
  <c r="F37" i="35"/>
  <c r="F38" i="35"/>
  <c r="F39" i="35"/>
  <c r="F40" i="35"/>
  <c r="F41" i="35"/>
  <c r="F45" i="35"/>
  <c r="F46" i="35"/>
  <c r="F47" i="35"/>
  <c r="F48" i="35"/>
  <c r="F49" i="35"/>
  <c r="F50" i="35"/>
  <c r="F51" i="35"/>
  <c r="F52" i="35"/>
  <c r="F56" i="35"/>
  <c r="F57" i="35"/>
  <c r="F58" i="35"/>
  <c r="F59" i="35"/>
  <c r="F60" i="35"/>
  <c r="F61" i="35"/>
  <c r="F62" i="35"/>
  <c r="F63" i="35"/>
  <c r="F64" i="35"/>
  <c r="F65" i="35"/>
  <c r="F70" i="35"/>
  <c r="F71" i="35"/>
  <c r="F72" i="35"/>
  <c r="F73" i="35"/>
  <c r="F74" i="35"/>
  <c r="F75" i="35"/>
  <c r="F76" i="35"/>
  <c r="F77" i="35"/>
  <c r="F78" i="35"/>
  <c r="F82" i="35"/>
  <c r="F83" i="35"/>
  <c r="F84" i="35"/>
  <c r="F85" i="35"/>
  <c r="F86" i="35"/>
  <c r="F87" i="35"/>
  <c r="F88" i="35"/>
  <c r="F89" i="35"/>
  <c r="F90" i="35"/>
  <c r="F91" i="35"/>
  <c r="F92" i="35"/>
  <c r="F93" i="35"/>
  <c r="F94" i="35"/>
  <c r="F95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4" i="35"/>
  <c r="F115" i="35"/>
  <c r="F116" i="35"/>
  <c r="F117" i="35"/>
  <c r="F118" i="35"/>
  <c r="F119" i="35"/>
  <c r="F120" i="35"/>
  <c r="F121" i="35"/>
  <c r="F122" i="35"/>
  <c r="F123" i="35"/>
  <c r="F127" i="35"/>
  <c r="F128" i="35"/>
  <c r="F129" i="35"/>
  <c r="F130" i="35"/>
  <c r="F131" i="35"/>
  <c r="F132" i="35"/>
  <c r="F133" i="35"/>
  <c r="F134" i="35"/>
  <c r="F135" i="35"/>
  <c r="F136" i="35"/>
  <c r="F137" i="35"/>
  <c r="F138" i="35"/>
  <c r="F139" i="35"/>
  <c r="F140" i="35"/>
  <c r="F141" i="35"/>
  <c r="F142" i="35"/>
  <c r="F143" i="35"/>
  <c r="F144" i="35"/>
  <c r="F145" i="35"/>
  <c r="F146" i="35"/>
  <c r="F150" i="35"/>
  <c r="F151" i="35"/>
  <c r="F152" i="35"/>
  <c r="F153" i="35"/>
  <c r="F154" i="35"/>
  <c r="F155" i="35"/>
  <c r="F156" i="35"/>
  <c r="F157" i="35"/>
  <c r="F158" i="35"/>
  <c r="F159" i="35"/>
  <c r="F165" i="35"/>
  <c r="F166" i="35"/>
  <c r="F167" i="35"/>
  <c r="F168" i="35"/>
  <c r="F169" i="35"/>
  <c r="F173" i="35"/>
  <c r="F174" i="35"/>
  <c r="F175" i="35"/>
  <c r="F176" i="35"/>
  <c r="F177" i="35"/>
  <c r="F178" i="35"/>
  <c r="F179" i="35"/>
  <c r="F180" i="35"/>
  <c r="F181" i="35"/>
  <c r="F182" i="35"/>
  <c r="F186" i="35"/>
  <c r="F187" i="35"/>
  <c r="F188" i="35"/>
  <c r="F189" i="35"/>
  <c r="F190" i="35"/>
  <c r="F191" i="35"/>
  <c r="F192" i="35"/>
  <c r="F193" i="35"/>
  <c r="F194" i="35"/>
  <c r="F7" i="35"/>
  <c r="G15" i="35"/>
  <c r="H15" i="35"/>
  <c r="G16" i="35"/>
  <c r="H16" i="35"/>
  <c r="G17" i="35"/>
  <c r="H17" i="35"/>
  <c r="G18" i="35"/>
  <c r="H18" i="35"/>
  <c r="G19" i="35"/>
  <c r="H19" i="35"/>
  <c r="G20" i="35"/>
  <c r="H20" i="35"/>
  <c r="G21" i="35"/>
  <c r="H21" i="35"/>
  <c r="G22" i="35"/>
  <c r="H22" i="35"/>
  <c r="G23" i="35"/>
  <c r="H23" i="35"/>
  <c r="G24" i="35"/>
  <c r="H24" i="35"/>
  <c r="G25" i="35"/>
  <c r="H25" i="35"/>
  <c r="G29" i="35"/>
  <c r="H29" i="35"/>
  <c r="G30" i="35"/>
  <c r="H30" i="35"/>
  <c r="G31" i="35"/>
  <c r="H31" i="35"/>
  <c r="G32" i="35"/>
  <c r="H32" i="35"/>
  <c r="G33" i="35"/>
  <c r="H33" i="35"/>
  <c r="G34" i="35"/>
  <c r="H34" i="35"/>
  <c r="G35" i="35"/>
  <c r="H35" i="35"/>
  <c r="G36" i="35"/>
  <c r="H36" i="35"/>
  <c r="G37" i="35"/>
  <c r="H37" i="35"/>
  <c r="G38" i="35"/>
  <c r="H38" i="35"/>
  <c r="G39" i="35"/>
  <c r="H39" i="35"/>
  <c r="G40" i="35"/>
  <c r="H40" i="35"/>
  <c r="G41" i="35"/>
  <c r="H41" i="35"/>
  <c r="G45" i="35"/>
  <c r="H45" i="35"/>
  <c r="G46" i="35"/>
  <c r="H46" i="35"/>
  <c r="G47" i="35"/>
  <c r="H47" i="35"/>
  <c r="G48" i="35"/>
  <c r="H48" i="35"/>
  <c r="G49" i="35"/>
  <c r="H49" i="35"/>
  <c r="G50" i="35"/>
  <c r="H50" i="35"/>
  <c r="G51" i="35"/>
  <c r="H51" i="35"/>
  <c r="G52" i="35"/>
  <c r="H52" i="35"/>
  <c r="G56" i="35"/>
  <c r="H56" i="35"/>
  <c r="G57" i="35"/>
  <c r="H57" i="35"/>
  <c r="G58" i="35"/>
  <c r="H58" i="35"/>
  <c r="G59" i="35"/>
  <c r="H59" i="35"/>
  <c r="G60" i="35"/>
  <c r="H60" i="35"/>
  <c r="G61" i="35"/>
  <c r="H61" i="35"/>
  <c r="G62" i="35"/>
  <c r="H62" i="35"/>
  <c r="G63" i="35"/>
  <c r="H63" i="35"/>
  <c r="G64" i="35"/>
  <c r="H64" i="35"/>
  <c r="G65" i="35"/>
  <c r="H65" i="35"/>
  <c r="G70" i="35"/>
  <c r="H70" i="35"/>
  <c r="G71" i="35"/>
  <c r="H71" i="35"/>
  <c r="G72" i="35"/>
  <c r="H72" i="35"/>
  <c r="G73" i="35"/>
  <c r="H73" i="35"/>
  <c r="G74" i="35"/>
  <c r="H74" i="35"/>
  <c r="G75" i="35"/>
  <c r="H75" i="35"/>
  <c r="G76" i="35"/>
  <c r="H76" i="35"/>
  <c r="G77" i="35"/>
  <c r="H77" i="35"/>
  <c r="G78" i="35"/>
  <c r="H78" i="35"/>
  <c r="G82" i="35"/>
  <c r="H82" i="35"/>
  <c r="G83" i="35"/>
  <c r="H83" i="35"/>
  <c r="G84" i="35"/>
  <c r="H84" i="35"/>
  <c r="G85" i="35"/>
  <c r="H85" i="35"/>
  <c r="G86" i="35"/>
  <c r="H86" i="35"/>
  <c r="G87" i="35"/>
  <c r="H87" i="35"/>
  <c r="G88" i="35"/>
  <c r="H88" i="35"/>
  <c r="G89" i="35"/>
  <c r="H89" i="35"/>
  <c r="G90" i="35"/>
  <c r="H90" i="35"/>
  <c r="G91" i="35"/>
  <c r="H91" i="35"/>
  <c r="G92" i="35"/>
  <c r="H92" i="35"/>
  <c r="G93" i="35"/>
  <c r="H93" i="35"/>
  <c r="G94" i="35"/>
  <c r="H94" i="35"/>
  <c r="G95" i="35"/>
  <c r="H95" i="35"/>
  <c r="G99" i="35"/>
  <c r="H99" i="35"/>
  <c r="G100" i="35"/>
  <c r="H100" i="35"/>
  <c r="G101" i="35"/>
  <c r="H101" i="35"/>
  <c r="G102" i="35"/>
  <c r="H102" i="35"/>
  <c r="G103" i="35"/>
  <c r="H103" i="35"/>
  <c r="G104" i="35"/>
  <c r="H104" i="35"/>
  <c r="G105" i="35"/>
  <c r="H105" i="35"/>
  <c r="G106" i="35"/>
  <c r="H106" i="35"/>
  <c r="G107" i="35"/>
  <c r="H107" i="35"/>
  <c r="G108" i="35"/>
  <c r="H108" i="35"/>
  <c r="G109" i="35"/>
  <c r="H109" i="35"/>
  <c r="G110" i="35"/>
  <c r="H110" i="35"/>
  <c r="G114" i="35"/>
  <c r="H114" i="35"/>
  <c r="G115" i="35"/>
  <c r="H115" i="35"/>
  <c r="G116" i="35"/>
  <c r="H116" i="35"/>
  <c r="G117" i="35"/>
  <c r="H117" i="35"/>
  <c r="G118" i="35"/>
  <c r="H118" i="35"/>
  <c r="G119" i="35"/>
  <c r="H119" i="35"/>
  <c r="G120" i="35"/>
  <c r="H120" i="35"/>
  <c r="G121" i="35"/>
  <c r="H121" i="35"/>
  <c r="G122" i="35"/>
  <c r="H122" i="35"/>
  <c r="G123" i="35"/>
  <c r="H123" i="35"/>
  <c r="G127" i="35"/>
  <c r="H127" i="35"/>
  <c r="G128" i="35"/>
  <c r="H128" i="35"/>
  <c r="G129" i="35"/>
  <c r="H129" i="35"/>
  <c r="G130" i="35"/>
  <c r="H130" i="35"/>
  <c r="G131" i="35"/>
  <c r="H131" i="35"/>
  <c r="G132" i="35"/>
  <c r="H132" i="35"/>
  <c r="G133" i="35"/>
  <c r="H133" i="35"/>
  <c r="G134" i="35"/>
  <c r="H134" i="35"/>
  <c r="G135" i="35"/>
  <c r="H135" i="35"/>
  <c r="G136" i="35"/>
  <c r="H136" i="35"/>
  <c r="G137" i="35"/>
  <c r="H137" i="35"/>
  <c r="G138" i="35"/>
  <c r="H138" i="35"/>
  <c r="G139" i="35"/>
  <c r="H139" i="35"/>
  <c r="G140" i="35"/>
  <c r="H140" i="35"/>
  <c r="G141" i="35"/>
  <c r="H141" i="35"/>
  <c r="G142" i="35"/>
  <c r="H142" i="35"/>
  <c r="G143" i="35"/>
  <c r="H143" i="35"/>
  <c r="G144" i="35"/>
  <c r="H144" i="35"/>
  <c r="G145" i="35"/>
  <c r="H145" i="35"/>
  <c r="G146" i="35"/>
  <c r="H146" i="35"/>
  <c r="G150" i="35"/>
  <c r="H150" i="35"/>
  <c r="G151" i="35"/>
  <c r="H151" i="35"/>
  <c r="G152" i="35"/>
  <c r="H152" i="35"/>
  <c r="G153" i="35"/>
  <c r="H153" i="35"/>
  <c r="G154" i="35"/>
  <c r="H154" i="35"/>
  <c r="G155" i="35"/>
  <c r="H155" i="35"/>
  <c r="G156" i="35"/>
  <c r="H156" i="35"/>
  <c r="G157" i="35"/>
  <c r="H157" i="35"/>
  <c r="G158" i="35"/>
  <c r="H158" i="35"/>
  <c r="G159" i="35"/>
  <c r="H159" i="35"/>
  <c r="G165" i="35"/>
  <c r="H165" i="35"/>
  <c r="G166" i="35"/>
  <c r="H166" i="35"/>
  <c r="G167" i="35"/>
  <c r="H167" i="35"/>
  <c r="G168" i="35"/>
  <c r="H168" i="35"/>
  <c r="G169" i="35"/>
  <c r="H169" i="35"/>
  <c r="G173" i="35"/>
  <c r="H173" i="35"/>
  <c r="G174" i="35"/>
  <c r="H174" i="35"/>
  <c r="G175" i="35"/>
  <c r="H175" i="35"/>
  <c r="G176" i="35"/>
  <c r="H176" i="35"/>
  <c r="G177" i="35"/>
  <c r="H177" i="35"/>
  <c r="G178" i="35"/>
  <c r="H178" i="35"/>
  <c r="G179" i="35"/>
  <c r="H179" i="35"/>
  <c r="G180" i="35"/>
  <c r="H180" i="35"/>
  <c r="G181" i="35"/>
  <c r="H181" i="35"/>
  <c r="G182" i="35"/>
  <c r="H182" i="35"/>
  <c r="G186" i="35"/>
  <c r="H186" i="35"/>
  <c r="G187" i="35"/>
  <c r="H187" i="35"/>
  <c r="G188" i="35"/>
  <c r="H188" i="35"/>
  <c r="G189" i="35"/>
  <c r="H189" i="35"/>
  <c r="G190" i="35"/>
  <c r="H190" i="35"/>
  <c r="G191" i="35"/>
  <c r="H191" i="35"/>
  <c r="G192" i="35"/>
  <c r="H192" i="35"/>
  <c r="G193" i="35"/>
  <c r="H193" i="35"/>
  <c r="G194" i="35"/>
  <c r="H194" i="35"/>
  <c r="G8" i="35"/>
  <c r="H8" i="35"/>
  <c r="G9" i="35"/>
  <c r="H9" i="35"/>
  <c r="G10" i="35"/>
  <c r="H10" i="35"/>
  <c r="G11" i="35"/>
  <c r="H11" i="35"/>
  <c r="G12" i="35"/>
  <c r="H12" i="35"/>
  <c r="G13" i="35"/>
  <c r="H13" i="35"/>
  <c r="H7" i="35"/>
  <c r="G7" i="35"/>
  <c r="D12" i="58" l="1"/>
  <c r="D11" i="58" s="1"/>
  <c r="D10" i="58" s="1"/>
  <c r="D43" i="58"/>
  <c r="D57" i="58"/>
  <c r="D103" i="58"/>
  <c r="D60" i="58"/>
  <c r="D69" i="58"/>
  <c r="D63" i="58" s="1"/>
  <c r="D138" i="58"/>
  <c r="D127" i="58" s="1"/>
  <c r="D53" i="58"/>
  <c r="D44" i="58"/>
  <c r="D123" i="58"/>
  <c r="D117" i="58" s="1"/>
  <c r="G10" i="58"/>
  <c r="D156" i="58"/>
  <c r="D155" i="58" s="1"/>
  <c r="D187" i="58"/>
  <c r="D178" i="58" s="1"/>
  <c r="D88" i="58"/>
  <c r="D197" i="58"/>
  <c r="D194" i="58" s="1"/>
  <c r="D110" i="58"/>
  <c r="D223" i="58"/>
  <c r="D222" i="58" s="1"/>
  <c r="D214" i="58" s="1"/>
  <c r="D152" i="58"/>
  <c r="D151" i="58" s="1"/>
  <c r="D142" i="58" s="1"/>
  <c r="D174" i="58"/>
  <c r="D211" i="58"/>
  <c r="D210" i="58" s="1"/>
  <c r="D201" i="58" s="1"/>
  <c r="D107" i="58"/>
  <c r="D106" i="58" s="1"/>
  <c r="D80" i="58"/>
  <c r="D73" i="58" s="1"/>
  <c r="D165" i="58"/>
  <c r="M5" i="41"/>
  <c r="L5" i="41"/>
  <c r="K5" i="41"/>
  <c r="J5" i="41"/>
  <c r="I5" i="41"/>
  <c r="H5" i="41"/>
  <c r="G5" i="41"/>
  <c r="F5" i="41"/>
  <c r="E5" i="41"/>
  <c r="D5" i="41"/>
  <c r="C5" i="41"/>
  <c r="D193" i="58" l="1"/>
  <c r="D42" i="58"/>
  <c r="D86" i="58"/>
  <c r="D85" i="58" s="1"/>
  <c r="D84" i="58" s="1"/>
  <c r="J9" i="58"/>
  <c r="H9" i="58"/>
  <c r="K9" i="58"/>
  <c r="L9" i="58"/>
  <c r="F9" i="58"/>
  <c r="I9" i="58"/>
  <c r="N7" i="37"/>
  <c r="N8" i="37"/>
  <c r="N9" i="37"/>
  <c r="N10" i="37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N42" i="37"/>
  <c r="N43" i="37"/>
  <c r="N44" i="37"/>
  <c r="N45" i="37"/>
  <c r="N46" i="37"/>
  <c r="N47" i="37"/>
  <c r="N48" i="37"/>
  <c r="N49" i="37"/>
  <c r="N50" i="37"/>
  <c r="N51" i="37"/>
  <c r="N52" i="37"/>
  <c r="N53" i="37"/>
  <c r="N54" i="37"/>
  <c r="N55" i="37"/>
  <c r="N56" i="37"/>
  <c r="N57" i="37"/>
  <c r="N58" i="37"/>
  <c r="N59" i="37"/>
  <c r="N60" i="37"/>
  <c r="N61" i="37"/>
  <c r="N62" i="37"/>
  <c r="N63" i="37"/>
  <c r="N64" i="37"/>
  <c r="N65" i="37"/>
  <c r="N66" i="37"/>
  <c r="N67" i="37"/>
  <c r="N68" i="37"/>
  <c r="N69" i="37"/>
  <c r="N70" i="37"/>
  <c r="N71" i="37"/>
  <c r="N72" i="37"/>
  <c r="N73" i="37"/>
  <c r="N74" i="37"/>
  <c r="N75" i="37"/>
  <c r="N76" i="37"/>
  <c r="N77" i="37"/>
  <c r="N78" i="37"/>
  <c r="N79" i="37"/>
  <c r="N80" i="37"/>
  <c r="N81" i="37"/>
  <c r="N82" i="37"/>
  <c r="N83" i="37"/>
  <c r="N84" i="37"/>
  <c r="N85" i="37"/>
  <c r="N86" i="37"/>
  <c r="N87" i="37"/>
  <c r="N88" i="37"/>
  <c r="N89" i="37"/>
  <c r="N90" i="37"/>
  <c r="N91" i="37"/>
  <c r="N92" i="37"/>
  <c r="N93" i="37"/>
  <c r="N94" i="37"/>
  <c r="N95" i="37"/>
  <c r="N96" i="37"/>
  <c r="N97" i="37"/>
  <c r="N6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53" i="37"/>
  <c r="K54" i="37"/>
  <c r="K55" i="37"/>
  <c r="K56" i="37"/>
  <c r="K57" i="37"/>
  <c r="K58" i="37"/>
  <c r="K59" i="37"/>
  <c r="K60" i="37"/>
  <c r="K61" i="37"/>
  <c r="K62" i="37"/>
  <c r="K63" i="37"/>
  <c r="K64" i="37"/>
  <c r="K65" i="37"/>
  <c r="K66" i="37"/>
  <c r="K67" i="37"/>
  <c r="K68" i="37"/>
  <c r="K69" i="37"/>
  <c r="K70" i="37"/>
  <c r="K71" i="37"/>
  <c r="K72" i="37"/>
  <c r="K73" i="37"/>
  <c r="K74" i="37"/>
  <c r="K75" i="37"/>
  <c r="K76" i="37"/>
  <c r="K77" i="37"/>
  <c r="K78" i="37"/>
  <c r="K79" i="37"/>
  <c r="K80" i="37"/>
  <c r="K81" i="37"/>
  <c r="K82" i="37"/>
  <c r="K83" i="37"/>
  <c r="K84" i="37"/>
  <c r="K85" i="37"/>
  <c r="K86" i="37"/>
  <c r="K87" i="37"/>
  <c r="K88" i="37"/>
  <c r="K89" i="37"/>
  <c r="K90" i="37"/>
  <c r="K91" i="37"/>
  <c r="K92" i="37"/>
  <c r="K93" i="37"/>
  <c r="K94" i="37"/>
  <c r="K95" i="37"/>
  <c r="K96" i="37"/>
  <c r="K97" i="37"/>
  <c r="K98" i="37"/>
  <c r="K99" i="37"/>
  <c r="K100" i="37"/>
  <c r="K101" i="37"/>
  <c r="K102" i="37"/>
  <c r="K103" i="37"/>
  <c r="K104" i="37"/>
  <c r="K105" i="37"/>
  <c r="K106" i="37"/>
  <c r="K107" i="37"/>
  <c r="K108" i="37"/>
  <c r="K109" i="37"/>
  <c r="K110" i="37"/>
  <c r="K111" i="37"/>
  <c r="K112" i="37"/>
  <c r="K113" i="37"/>
  <c r="K114" i="37"/>
  <c r="K115" i="37"/>
  <c r="K116" i="37"/>
  <c r="K117" i="37"/>
  <c r="K118" i="37"/>
  <c r="K119" i="37"/>
  <c r="K120" i="37"/>
  <c r="K121" i="37"/>
  <c r="K122" i="37"/>
  <c r="K123" i="37"/>
  <c r="K124" i="37"/>
  <c r="K125" i="37"/>
  <c r="K126" i="37"/>
  <c r="K127" i="37"/>
  <c r="K128" i="37"/>
  <c r="K129" i="37"/>
  <c r="K130" i="37"/>
  <c r="K131" i="37"/>
  <c r="K132" i="37"/>
  <c r="K133" i="37"/>
  <c r="K134" i="37"/>
  <c r="K135" i="37"/>
  <c r="K136" i="37"/>
  <c r="K137" i="37"/>
  <c r="K138" i="37"/>
  <c r="K139" i="37"/>
  <c r="K140" i="37"/>
  <c r="K141" i="37"/>
  <c r="K142" i="37"/>
  <c r="K143" i="37"/>
  <c r="K144" i="37"/>
  <c r="K145" i="37"/>
  <c r="K146" i="37"/>
  <c r="K147" i="37"/>
  <c r="K148" i="37"/>
  <c r="K149" i="37"/>
  <c r="K150" i="37"/>
  <c r="K151" i="37"/>
  <c r="K152" i="37"/>
  <c r="K153" i="37"/>
  <c r="K154" i="37"/>
  <c r="K155" i="37"/>
  <c r="K156" i="37"/>
  <c r="K157" i="37"/>
  <c r="K158" i="37"/>
  <c r="K159" i="37"/>
  <c r="K160" i="37"/>
  <c r="K161" i="37"/>
  <c r="K162" i="37"/>
  <c r="K163" i="37"/>
  <c r="K164" i="37"/>
  <c r="K165" i="37"/>
  <c r="K166" i="37"/>
  <c r="K167" i="37"/>
  <c r="K168" i="37"/>
  <c r="K169" i="37"/>
  <c r="K170" i="37"/>
  <c r="K171" i="37"/>
  <c r="K172" i="37"/>
  <c r="K173" i="37"/>
  <c r="K174" i="37"/>
  <c r="K175" i="37"/>
  <c r="K176" i="37"/>
  <c r="K177" i="37"/>
  <c r="K178" i="37"/>
  <c r="K179" i="37"/>
  <c r="K180" i="37"/>
  <c r="K181" i="37"/>
  <c r="K182" i="37"/>
  <c r="K183" i="37"/>
  <c r="K184" i="37"/>
  <c r="K185" i="37"/>
  <c r="K186" i="37"/>
  <c r="K187" i="37"/>
  <c r="K188" i="37"/>
  <c r="K189" i="37"/>
  <c r="K190" i="37"/>
  <c r="K191" i="37"/>
  <c r="K192" i="37"/>
  <c r="K193" i="37"/>
  <c r="K194" i="37"/>
  <c r="K195" i="37"/>
  <c r="K196" i="37"/>
  <c r="K197" i="37"/>
  <c r="K198" i="37"/>
  <c r="K199" i="37"/>
  <c r="K200" i="37"/>
  <c r="K201" i="37"/>
  <c r="K202" i="37"/>
  <c r="K203" i="37"/>
  <c r="K204" i="37"/>
  <c r="K205" i="37"/>
  <c r="K206" i="37"/>
  <c r="K207" i="37"/>
  <c r="K208" i="37"/>
  <c r="K209" i="37"/>
  <c r="K210" i="37"/>
  <c r="K211" i="37"/>
  <c r="K212" i="37"/>
  <c r="K213" i="37"/>
  <c r="K214" i="37"/>
  <c r="K215" i="37"/>
  <c r="K216" i="37"/>
  <c r="K217" i="37"/>
  <c r="K218" i="37"/>
  <c r="K219" i="37"/>
  <c r="K220" i="37"/>
  <c r="K221" i="37"/>
  <c r="K222" i="37"/>
  <c r="K223" i="37"/>
  <c r="K224" i="37"/>
  <c r="K225" i="37"/>
  <c r="K226" i="37"/>
  <c r="K227" i="37"/>
  <c r="K228" i="37"/>
  <c r="K229" i="37"/>
  <c r="K230" i="37"/>
  <c r="K231" i="37"/>
  <c r="K232" i="37"/>
  <c r="K233" i="37"/>
  <c r="K234" i="37"/>
  <c r="K235" i="37"/>
  <c r="K236" i="37"/>
  <c r="K237" i="37"/>
  <c r="K238" i="37"/>
  <c r="K239" i="37"/>
  <c r="K240" i="37"/>
  <c r="K241" i="37"/>
  <c r="K242" i="37"/>
  <c r="K243" i="37"/>
  <c r="K244" i="37"/>
  <c r="K245" i="37"/>
  <c r="K246" i="37"/>
  <c r="K247" i="37"/>
  <c r="K248" i="37"/>
  <c r="K249" i="37"/>
  <c r="K250" i="37"/>
  <c r="K251" i="37"/>
  <c r="K252" i="37"/>
  <c r="K253" i="37"/>
  <c r="K254" i="37"/>
  <c r="K255" i="37"/>
  <c r="K256" i="37"/>
  <c r="K257" i="37"/>
  <c r="K258" i="37"/>
  <c r="K259" i="37"/>
  <c r="K260" i="37"/>
  <c r="K261" i="37"/>
  <c r="K262" i="37"/>
  <c r="K263" i="37"/>
  <c r="K264" i="37"/>
  <c r="K265" i="37"/>
  <c r="K266" i="37"/>
  <c r="K267" i="37"/>
  <c r="K268" i="37"/>
  <c r="K269" i="37"/>
  <c r="K270" i="37"/>
  <c r="K271" i="37"/>
  <c r="K272" i="37"/>
  <c r="K273" i="37"/>
  <c r="K274" i="37"/>
  <c r="K275" i="37"/>
  <c r="K276" i="37"/>
  <c r="K277" i="37"/>
  <c r="K278" i="37"/>
  <c r="K279" i="37"/>
  <c r="H8" i="37"/>
  <c r="H9" i="37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8" i="37"/>
  <c r="H99" i="37"/>
  <c r="H100" i="37"/>
  <c r="H101" i="37"/>
  <c r="H102" i="37"/>
  <c r="H103" i="37"/>
  <c r="H104" i="37"/>
  <c r="H105" i="37"/>
  <c r="H106" i="37"/>
  <c r="H107" i="37"/>
  <c r="H108" i="37"/>
  <c r="H109" i="37"/>
  <c r="H110" i="37"/>
  <c r="H111" i="37"/>
  <c r="H112" i="37"/>
  <c r="H113" i="37"/>
  <c r="H114" i="37"/>
  <c r="H115" i="37"/>
  <c r="H116" i="37"/>
  <c r="H117" i="37"/>
  <c r="H118" i="37"/>
  <c r="H119" i="37"/>
  <c r="H120" i="37"/>
  <c r="H121" i="37"/>
  <c r="H122" i="37"/>
  <c r="H123" i="37"/>
  <c r="H124" i="37"/>
  <c r="H125" i="37"/>
  <c r="H126" i="37"/>
  <c r="H127" i="37"/>
  <c r="H128" i="37"/>
  <c r="H129" i="37"/>
  <c r="H130" i="37"/>
  <c r="H131" i="37"/>
  <c r="H132" i="37"/>
  <c r="H133" i="37"/>
  <c r="H134" i="37"/>
  <c r="H135" i="37"/>
  <c r="H136" i="37"/>
  <c r="H137" i="37"/>
  <c r="H138" i="37"/>
  <c r="H139" i="37"/>
  <c r="H140" i="37"/>
  <c r="H141" i="37"/>
  <c r="H142" i="37"/>
  <c r="H143" i="37"/>
  <c r="H144" i="37"/>
  <c r="H145" i="37"/>
  <c r="H146" i="37"/>
  <c r="H147" i="37"/>
  <c r="H148" i="37"/>
  <c r="H149" i="37"/>
  <c r="H150" i="37"/>
  <c r="H151" i="37"/>
  <c r="H152" i="37"/>
  <c r="H153" i="37"/>
  <c r="H154" i="37"/>
  <c r="H155" i="37"/>
  <c r="H156" i="37"/>
  <c r="H157" i="37"/>
  <c r="H158" i="37"/>
  <c r="H159" i="37"/>
  <c r="H160" i="37"/>
  <c r="H161" i="37"/>
  <c r="H162" i="37"/>
  <c r="H163" i="37"/>
  <c r="H164" i="37"/>
  <c r="H165" i="37"/>
  <c r="H166" i="37"/>
  <c r="H167" i="37"/>
  <c r="H168" i="37"/>
  <c r="H169" i="37"/>
  <c r="H170" i="37"/>
  <c r="H171" i="37"/>
  <c r="H172" i="37"/>
  <c r="H173" i="37"/>
  <c r="H174" i="37"/>
  <c r="H175" i="37"/>
  <c r="H176" i="37"/>
  <c r="H177" i="37"/>
  <c r="H178" i="37"/>
  <c r="H179" i="37"/>
  <c r="H180" i="37"/>
  <c r="H181" i="37"/>
  <c r="H182" i="37"/>
  <c r="H183" i="37"/>
  <c r="H184" i="37"/>
  <c r="H185" i="37"/>
  <c r="H186" i="37"/>
  <c r="H187" i="37"/>
  <c r="H188" i="37"/>
  <c r="H189" i="37"/>
  <c r="H190" i="37"/>
  <c r="H191" i="37"/>
  <c r="H192" i="37"/>
  <c r="H193" i="37"/>
  <c r="H194" i="37"/>
  <c r="H195" i="37"/>
  <c r="H196" i="37"/>
  <c r="H197" i="37"/>
  <c r="H198" i="37"/>
  <c r="H199" i="37"/>
  <c r="H200" i="37"/>
  <c r="H201" i="37"/>
  <c r="H202" i="37"/>
  <c r="H203" i="37"/>
  <c r="H204" i="37"/>
  <c r="H205" i="37"/>
  <c r="H206" i="37"/>
  <c r="H207" i="37"/>
  <c r="H208" i="37"/>
  <c r="H209" i="37"/>
  <c r="H210" i="37"/>
  <c r="H211" i="37"/>
  <c r="H212" i="37"/>
  <c r="H213" i="37"/>
  <c r="H214" i="37"/>
  <c r="H215" i="37"/>
  <c r="H216" i="37"/>
  <c r="H217" i="37"/>
  <c r="H218" i="37"/>
  <c r="H219" i="37"/>
  <c r="H220" i="37"/>
  <c r="H221" i="37"/>
  <c r="H222" i="37"/>
  <c r="H223" i="37"/>
  <c r="H224" i="37"/>
  <c r="H225" i="37"/>
  <c r="H226" i="37"/>
  <c r="H227" i="37"/>
  <c r="H228" i="37"/>
  <c r="H229" i="37"/>
  <c r="H230" i="37"/>
  <c r="H231" i="37"/>
  <c r="H232" i="37"/>
  <c r="H233" i="37"/>
  <c r="H234" i="37"/>
  <c r="H235" i="37"/>
  <c r="H236" i="37"/>
  <c r="H237" i="37"/>
  <c r="H238" i="37"/>
  <c r="H239" i="37"/>
  <c r="H240" i="37"/>
  <c r="H241" i="37"/>
  <c r="H242" i="37"/>
  <c r="H243" i="37"/>
  <c r="H244" i="37"/>
  <c r="H245" i="37"/>
  <c r="H246" i="37"/>
  <c r="H247" i="37"/>
  <c r="H248" i="37"/>
  <c r="H249" i="37"/>
  <c r="H250" i="37"/>
  <c r="H251" i="37"/>
  <c r="H252" i="37"/>
  <c r="H253" i="37"/>
  <c r="H254" i="37"/>
  <c r="H255" i="37"/>
  <c r="H256" i="37"/>
  <c r="H257" i="37"/>
  <c r="H258" i="37"/>
  <c r="H259" i="37"/>
  <c r="H260" i="37"/>
  <c r="H261" i="37"/>
  <c r="H262" i="37"/>
  <c r="H263" i="37"/>
  <c r="H264" i="37"/>
  <c r="H265" i="37"/>
  <c r="H266" i="37"/>
  <c r="H267" i="37"/>
  <c r="H268" i="37"/>
  <c r="H269" i="37"/>
  <c r="H270" i="37"/>
  <c r="H271" i="37"/>
  <c r="H272" i="37"/>
  <c r="H273" i="37"/>
  <c r="H274" i="37"/>
  <c r="H275" i="37"/>
  <c r="H276" i="37"/>
  <c r="H277" i="37"/>
  <c r="H278" i="37"/>
  <c r="H279" i="37"/>
  <c r="K7" i="37"/>
  <c r="H7" i="37"/>
  <c r="G9" i="58" l="1"/>
  <c r="D9" i="58"/>
</calcChain>
</file>

<file path=xl/sharedStrings.xml><?xml version="1.0" encoding="utf-8"?>
<sst xmlns="http://schemas.openxmlformats.org/spreadsheetml/2006/main" count="9191" uniqueCount="2365">
  <si>
    <t>(Áp dụng cho thôn)</t>
  </si>
  <si>
    <t>Stt</t>
  </si>
  <si>
    <t>Loại cây hàng năm</t>
  </si>
  <si>
    <t>Mã số cây</t>
  </si>
  <si>
    <t>Chia ra</t>
  </si>
  <si>
    <t>Tổ chức khác</t>
  </si>
  <si>
    <t>Cây lương thực có hạt</t>
  </si>
  <si>
    <t>Cây mía</t>
  </si>
  <si>
    <t>Cây thuốc lá, thuốc lào</t>
  </si>
  <si>
    <t>Thuốc lá</t>
  </si>
  <si>
    <t>Thuốc lào</t>
  </si>
  <si>
    <t>Cây lấy sợi</t>
  </si>
  <si>
    <t>A</t>
  </si>
  <si>
    <t>B</t>
  </si>
  <si>
    <t>C</t>
  </si>
  <si>
    <t>Rau, đậu các loại và hoa</t>
  </si>
  <si>
    <t>Rau các loại</t>
  </si>
  <si>
    <t xml:space="preserve">Rau lấy lá </t>
  </si>
  <si>
    <t>Rau muống</t>
  </si>
  <si>
    <t>Rau mùng tơi</t>
  </si>
  <si>
    <t>Rau ngót</t>
  </si>
  <si>
    <t>Bắp cải</t>
  </si>
  <si>
    <t>Rau diếp, rau xà lách</t>
  </si>
  <si>
    <t>Rau dền</t>
  </si>
  <si>
    <t>Súp lơ/bông cải</t>
  </si>
  <si>
    <t xml:space="preserve">Rau lấy lá khác </t>
  </si>
  <si>
    <t>Dưa lấy quả</t>
  </si>
  <si>
    <t>Dưa hấu</t>
  </si>
  <si>
    <t>Dưa lê</t>
  </si>
  <si>
    <t>Dưa vàng</t>
  </si>
  <si>
    <t>Dưa bở</t>
  </si>
  <si>
    <t>Dưa lưới</t>
  </si>
  <si>
    <t>Dưa khác</t>
  </si>
  <si>
    <t>Rau họ đậu</t>
  </si>
  <si>
    <t>Đậu đũa</t>
  </si>
  <si>
    <t>Đậu co ve</t>
  </si>
  <si>
    <t>Đậu rồng</t>
  </si>
  <si>
    <t>Đậu hà lan</t>
  </si>
  <si>
    <t>Đậu ván</t>
  </si>
  <si>
    <t>Rau họ đậu khác</t>
  </si>
  <si>
    <t>Dưa chuột</t>
  </si>
  <si>
    <t>Cà chua</t>
  </si>
  <si>
    <t>Bí ngô</t>
  </si>
  <si>
    <t>Ớt ngọt</t>
  </si>
  <si>
    <t>Cà các loại</t>
  </si>
  <si>
    <t>Mướp đăng/Khổ qua</t>
  </si>
  <si>
    <t>Rau lấy quả khác còn lại</t>
  </si>
  <si>
    <t>Rau lấy củ, rễ hoặc lấy thân</t>
  </si>
  <si>
    <t>Su hào</t>
  </si>
  <si>
    <t>Cà rốt</t>
  </si>
  <si>
    <t>Củ cải</t>
  </si>
  <si>
    <t>Tỏi lấy củ</t>
  </si>
  <si>
    <t>Hành tây</t>
  </si>
  <si>
    <t>Hành hoa</t>
  </si>
  <si>
    <t>Hành củ</t>
  </si>
  <si>
    <t>Rau cần ta</t>
  </si>
  <si>
    <t xml:space="preserve">Rau lấy củ, rễ hoặc lấy thân khác </t>
  </si>
  <si>
    <t>Nấm hương</t>
  </si>
  <si>
    <t>Nấm trứng</t>
  </si>
  <si>
    <t>Nấm rơm</t>
  </si>
  <si>
    <t>Nấm kim châm</t>
  </si>
  <si>
    <t>Nấm sò</t>
  </si>
  <si>
    <t>Mộc nhĩ</t>
  </si>
  <si>
    <t>Nấm trồng khác</t>
  </si>
  <si>
    <t>Củ cải đường</t>
  </si>
  <si>
    <t>Rau tươi khác chưa được phân vào đâu</t>
  </si>
  <si>
    <t>Hoa phong lan</t>
  </si>
  <si>
    <t>Hoa hồng</t>
  </si>
  <si>
    <t>Hoa cúc</t>
  </si>
  <si>
    <t>Hoa lay ơn</t>
  </si>
  <si>
    <t>Hoa huệ</t>
  </si>
  <si>
    <t>Hoa cẩm chướng</t>
  </si>
  <si>
    <t>Hoa ly</t>
  </si>
  <si>
    <t>Hoa loa kèn</t>
  </si>
  <si>
    <t>Hoa các loại khác</t>
  </si>
  <si>
    <t>Nấm các loại</t>
  </si>
  <si>
    <t>Cây hoa hàng năm</t>
  </si>
  <si>
    <t>Rau cải các loại</t>
  </si>
  <si>
    <t xml:space="preserve">Đậu/ đỗ các loại </t>
  </si>
  <si>
    <t>Đậu/đỗ đen</t>
  </si>
  <si>
    <t>Đậu/đỗ tằm</t>
  </si>
  <si>
    <t>Đậu/đỗ xanh</t>
  </si>
  <si>
    <t>Đậu Hà Lan</t>
  </si>
  <si>
    <t>Đậu đỏ</t>
  </si>
  <si>
    <t>Đậu/ đỗ các loại khác chưa được phân vào đâu</t>
  </si>
  <si>
    <t>Ớt cay</t>
  </si>
  <si>
    <t>Gừng</t>
  </si>
  <si>
    <t>Bạc hà</t>
  </si>
  <si>
    <t>Ngải cứu</t>
  </si>
  <si>
    <t>Atiso</t>
  </si>
  <si>
    <t>Nghệ</t>
  </si>
  <si>
    <t>Sả</t>
  </si>
  <si>
    <t>Cà gai leo</t>
  </si>
  <si>
    <t>Xạ đen</t>
  </si>
  <si>
    <t>Hương nhu</t>
  </si>
  <si>
    <t>Cỏ nhung</t>
  </si>
  <si>
    <t>Muồng muồng</t>
  </si>
  <si>
    <t>Cỏ voi</t>
  </si>
  <si>
    <t>Cây gia vị hàng năm khác</t>
  </si>
  <si>
    <t>Cây dược liệu, hương liệu hàng năm</t>
  </si>
  <si>
    <t>Cây dược liệu, hương liệu hàng năm khác</t>
  </si>
  <si>
    <t>Cây hàng năm khác còn lại</t>
  </si>
  <si>
    <t>Cây sen</t>
  </si>
  <si>
    <t>Cây gia vị, dược liệu, hương liệu hàng năm</t>
  </si>
  <si>
    <t>Cây gia vị</t>
  </si>
  <si>
    <t>Ngô</t>
  </si>
  <si>
    <t xml:space="preserve"> Lúa</t>
  </si>
  <si>
    <t>Khoai lang</t>
  </si>
  <si>
    <t>Khoai sọ</t>
  </si>
  <si>
    <t>Khoai mỡ</t>
  </si>
  <si>
    <t>Khoai môn</t>
  </si>
  <si>
    <t>Dong riềng</t>
  </si>
  <si>
    <t>Khoai tây</t>
  </si>
  <si>
    <t>Sắn dây</t>
  </si>
  <si>
    <t>Cây có củ khác</t>
  </si>
  <si>
    <t>Bông</t>
  </si>
  <si>
    <t>Đay (bố)</t>
  </si>
  <si>
    <t>Cói (lác)</t>
  </si>
  <si>
    <t>Lanh</t>
  </si>
  <si>
    <t>Cây lấy sợi khác</t>
  </si>
  <si>
    <t>Lạc (đậu phộng)</t>
  </si>
  <si>
    <t>Đậu tương (đậu nành)</t>
  </si>
  <si>
    <t>Vừng (mè)</t>
  </si>
  <si>
    <t>Cải dầu</t>
  </si>
  <si>
    <t>Hướng dương</t>
  </si>
  <si>
    <t>Thầu dầu</t>
  </si>
  <si>
    <t>Cây có hạt chứa dầu khác</t>
  </si>
  <si>
    <t>Hộ,
trang trại</t>
  </si>
  <si>
    <t>TỔNG DIỆN TÍCH GIEO TRỒNG</t>
  </si>
  <si>
    <t>Ngô cây trồng làm thức ăn gia súc</t>
  </si>
  <si>
    <t>Điều tra viên</t>
  </si>
  <si>
    <t>(Ký, ghi rõ họ tên)</t>
  </si>
  <si>
    <t>Ngày..... tháng..... năm  20.....</t>
  </si>
  <si>
    <t>Loại cây lâu năm</t>
  </si>
  <si>
    <t>Xoài</t>
  </si>
  <si>
    <t>Hồng xiêm/Sa pô chê</t>
  </si>
  <si>
    <t>Chuối</t>
  </si>
  <si>
    <t>Thanh long</t>
  </si>
  <si>
    <t>Đu đủ</t>
  </si>
  <si>
    <t>Dứa/khóm/thơm</t>
  </si>
  <si>
    <t>Sầu riêng</t>
  </si>
  <si>
    <t>Na/Mãng cầu</t>
  </si>
  <si>
    <t>Các loại quả nhiệt đới và cận nhiệt đới khác</t>
  </si>
  <si>
    <t>Hồng</t>
  </si>
  <si>
    <t>Mít</t>
  </si>
  <si>
    <t>Măng cụt</t>
  </si>
  <si>
    <t>Ổi</t>
  </si>
  <si>
    <t>Vú sữa</t>
  </si>
  <si>
    <t>Chanh leo</t>
  </si>
  <si>
    <t>Doi/mận</t>
  </si>
  <si>
    <t>Quả bơ</t>
  </si>
  <si>
    <t>Các loại quả nhiệt đới và cận nhiệt đới khác chưa được phân vào đâu</t>
  </si>
  <si>
    <t>Các loại quả có múi thuộc họ cam, quýt</t>
  </si>
  <si>
    <t>Cam</t>
  </si>
  <si>
    <t>Quýt</t>
  </si>
  <si>
    <t>Chanh</t>
  </si>
  <si>
    <t>Bưởi</t>
  </si>
  <si>
    <t>Các loại quả có múi thuộc họ cam, quýt khác</t>
  </si>
  <si>
    <t>Táo, mận và các loại quả có hạt như táo</t>
  </si>
  <si>
    <t>Táo</t>
  </si>
  <si>
    <t>Mận</t>
  </si>
  <si>
    <t>Mơ</t>
  </si>
  <si>
    <t>Lê</t>
  </si>
  <si>
    <t>Các loại quả có hạt như táo khác chưa được phân vào đâu</t>
  </si>
  <si>
    <t>Nhãn, vải, chôm chôm</t>
  </si>
  <si>
    <t>Nhãn</t>
  </si>
  <si>
    <t>Vải</t>
  </si>
  <si>
    <t>Chôm chôm</t>
  </si>
  <si>
    <t>Dâu tây</t>
  </si>
  <si>
    <t>Kiwi</t>
  </si>
  <si>
    <t>Đinh hương</t>
  </si>
  <si>
    <t>Vani</t>
  </si>
  <si>
    <t>Hoa nhài</t>
  </si>
  <si>
    <t>Hoa hồi</t>
  </si>
  <si>
    <t>Ý dĩ</t>
  </si>
  <si>
    <t>Tam Thất</t>
  </si>
  <si>
    <t>Sâm</t>
  </si>
  <si>
    <t>Sa nhân</t>
  </si>
  <si>
    <t>Đinh lăng</t>
  </si>
  <si>
    <t>Cây dùng làm nguyên liệu chế nước hoa và cây làm hương liệu</t>
  </si>
  <si>
    <t>Cây, cành mai</t>
  </si>
  <si>
    <t>Cây quất cảnh</t>
  </si>
  <si>
    <t>Cây, cành đào cảnh</t>
  </si>
  <si>
    <t>Bonsai</t>
  </si>
  <si>
    <t>Cây cảnh khác</t>
  </si>
  <si>
    <t>Cây ăn quả</t>
  </si>
  <si>
    <t>Cây lấy quả chứa dầu</t>
  </si>
  <si>
    <t xml:space="preserve">Cây quả mọng </t>
  </si>
  <si>
    <t>Cây quả có hạt vỏ cứng</t>
  </si>
  <si>
    <t>Hạnh nhân</t>
  </si>
  <si>
    <t>Mắc ca</t>
  </si>
  <si>
    <t>Óc chó</t>
  </si>
  <si>
    <t>Cây quả hạt cứng khác chưa được phân vào đâu</t>
  </si>
  <si>
    <t>Dừa</t>
  </si>
  <si>
    <t>Ôliu</t>
  </si>
  <si>
    <t>Cọ</t>
  </si>
  <si>
    <t>Gấc</t>
  </si>
  <si>
    <t>Cây quả có dầu khác chưa được phân vào đâu</t>
  </si>
  <si>
    <t>Điều</t>
  </si>
  <si>
    <t>Tiêu</t>
  </si>
  <si>
    <t>Cao su</t>
  </si>
  <si>
    <t>Cà phê</t>
  </si>
  <si>
    <t>Chè</t>
  </si>
  <si>
    <t>Cây gia vị, cây dược liệu, cây hương liệu lâu năm</t>
  </si>
  <si>
    <t>Cây gia vị lâu năm</t>
  </si>
  <si>
    <t xml:space="preserve">Cây gia vị lâu năm khác </t>
  </si>
  <si>
    <t>Cây dược liệu, hương liệu lâu năm</t>
  </si>
  <si>
    <t xml:space="preserve">Cây dược liệu khác </t>
  </si>
  <si>
    <t>Cây cảnh lâu năm</t>
  </si>
  <si>
    <t>Cây lâu năm khác</t>
  </si>
  <si>
    <t>Ca cao</t>
  </si>
  <si>
    <t>Sơn ta</t>
  </si>
  <si>
    <t>Dâu tằm</t>
  </si>
  <si>
    <t>Cau</t>
  </si>
  <si>
    <t>Cây lâu năm  khác chưa được phân vào đâu</t>
  </si>
  <si>
    <t>Cây lâu năm  khác</t>
  </si>
  <si>
    <t>Cây ăn quả khác</t>
  </si>
  <si>
    <t>Mâm xôi</t>
  </si>
  <si>
    <t>Cây quả mọng khác chưa được phân vào đâu</t>
  </si>
  <si>
    <t>Dẻ</t>
  </si>
  <si>
    <t>Trôm</t>
  </si>
  <si>
    <t>Trong đó: Diện tích trồng mới</t>
  </si>
  <si>
    <t>Diện tích cho sản phẩm</t>
  </si>
  <si>
    <t>Mã số</t>
  </si>
  <si>
    <t>Tên giống</t>
  </si>
  <si>
    <t xml:space="preserve"> - Trong đó:</t>
  </si>
  <si>
    <t>Ghi chú</t>
  </si>
  <si>
    <t>1. Lúa lai</t>
  </si>
  <si>
    <t>LAI000</t>
  </si>
  <si>
    <t>Lúa lai</t>
  </si>
  <si>
    <t>AGPPS-2000</t>
  </si>
  <si>
    <t>LAI001</t>
  </si>
  <si>
    <t>Arize B-TE1</t>
  </si>
  <si>
    <t>LAI002</t>
  </si>
  <si>
    <t>Bắc Nhị ưu 15 (Bức ưu 025)</t>
  </si>
  <si>
    <t>LAI003</t>
  </si>
  <si>
    <t>Bắc ưu 903 KBL</t>
  </si>
  <si>
    <t>LAI004</t>
  </si>
  <si>
    <t>Bio 404</t>
  </si>
  <si>
    <t>LAI005</t>
  </si>
  <si>
    <t>BJ99-11</t>
  </si>
  <si>
    <t>LAI006</t>
  </si>
  <si>
    <t>B-Te1</t>
  </si>
  <si>
    <t>LAI007</t>
  </si>
  <si>
    <t>C ưu đa hệ số 1</t>
  </si>
  <si>
    <t>LAI008</t>
  </si>
  <si>
    <t>Cương ưu 725</t>
  </si>
  <si>
    <t>LAI009</t>
  </si>
  <si>
    <t>CNR 36 (D ưu 128)</t>
  </si>
  <si>
    <t>LAI010</t>
  </si>
  <si>
    <t>CNR 5104</t>
  </si>
  <si>
    <t>LAI011</t>
  </si>
  <si>
    <t>CNR 6206</t>
  </si>
  <si>
    <t>LAI012</t>
  </si>
  <si>
    <t>CNR02</t>
  </si>
  <si>
    <t>LAI013</t>
  </si>
  <si>
    <t>CNR36</t>
  </si>
  <si>
    <t>LAI014</t>
  </si>
  <si>
    <t>LAI015</t>
  </si>
  <si>
    <t>CT16</t>
  </si>
  <si>
    <t>LAI016</t>
  </si>
  <si>
    <t>CT16 (Nhị ưu 718)</t>
  </si>
  <si>
    <t>LAI017</t>
  </si>
  <si>
    <t>D ưu 130</t>
  </si>
  <si>
    <t>LAI018</t>
  </si>
  <si>
    <t>D ưu 177</t>
  </si>
  <si>
    <t>LAI019</t>
  </si>
  <si>
    <t>D ưu 363</t>
  </si>
  <si>
    <t>LAI020</t>
  </si>
  <si>
    <t>D ưu 6511</t>
  </si>
  <si>
    <t>LAI021</t>
  </si>
  <si>
    <t>D ưu 725</t>
  </si>
  <si>
    <t>LAI022</t>
  </si>
  <si>
    <t>D.ưu 6511</t>
  </si>
  <si>
    <t>LAI023</t>
  </si>
  <si>
    <t>Dương Quang 18</t>
  </si>
  <si>
    <t>LAI024</t>
  </si>
  <si>
    <t>Du ưu 600</t>
  </si>
  <si>
    <t>LAI025</t>
  </si>
  <si>
    <t>Đắc ưu 11</t>
  </si>
  <si>
    <t>LAI026</t>
  </si>
  <si>
    <t>Đại dương 1</t>
  </si>
  <si>
    <t>LAI027</t>
  </si>
  <si>
    <t>Đại dương 8</t>
  </si>
  <si>
    <t>LAI028</t>
  </si>
  <si>
    <t>Hương ưu 3068</t>
  </si>
  <si>
    <t>LAI029</t>
  </si>
  <si>
    <t>Hương ưu 98</t>
  </si>
  <si>
    <t>LAI030</t>
  </si>
  <si>
    <t>HC 1</t>
  </si>
  <si>
    <t>LAI031</t>
  </si>
  <si>
    <t>HKT99</t>
  </si>
  <si>
    <t>LAI032</t>
  </si>
  <si>
    <t>Hoa ưu 108</t>
  </si>
  <si>
    <t>LAI033</t>
  </si>
  <si>
    <t>Hoa ưu số 2</t>
  </si>
  <si>
    <t>LAI034</t>
  </si>
  <si>
    <t>HR182</t>
  </si>
  <si>
    <t>LAI035</t>
  </si>
  <si>
    <t>HR2</t>
  </si>
  <si>
    <t>LAI036</t>
  </si>
  <si>
    <t>Hòa gia 8</t>
  </si>
  <si>
    <t>LAI037</t>
  </si>
  <si>
    <t>HYT100</t>
  </si>
  <si>
    <t>LAI038</t>
  </si>
  <si>
    <t>HYT102</t>
  </si>
  <si>
    <t>LAI039</t>
  </si>
  <si>
    <t>HYT103</t>
  </si>
  <si>
    <t>LAI040</t>
  </si>
  <si>
    <t>HYT108</t>
  </si>
  <si>
    <t>LAI041</t>
  </si>
  <si>
    <t>HYT83</t>
  </si>
  <si>
    <t>LAI042</t>
  </si>
  <si>
    <t>HYT92</t>
  </si>
  <si>
    <t>LAI043</t>
  </si>
  <si>
    <t>Khải Phong số 1</t>
  </si>
  <si>
    <t>LAI044</t>
  </si>
  <si>
    <t>Khải Phong số 7</t>
  </si>
  <si>
    <t>LAI045</t>
  </si>
  <si>
    <t>Kim trác 18 (Kim ưu 18)</t>
  </si>
  <si>
    <t>LAI046</t>
  </si>
  <si>
    <t>Kim Trác 2309 (Nghi hương 2309)</t>
  </si>
  <si>
    <t>LAI047</t>
  </si>
  <si>
    <t>Kim ưu 725</t>
  </si>
  <si>
    <t>LAI048</t>
  </si>
  <si>
    <t>Kinh sở ưu 1588</t>
  </si>
  <si>
    <t>LAI049</t>
  </si>
  <si>
    <t>LC212</t>
  </si>
  <si>
    <t>LAI050</t>
  </si>
  <si>
    <t>LC25</t>
  </si>
  <si>
    <t>LAI051</t>
  </si>
  <si>
    <t>LC270</t>
  </si>
  <si>
    <t>LAI052</t>
  </si>
  <si>
    <t>LHD6</t>
  </si>
  <si>
    <t>LAI053</t>
  </si>
  <si>
    <t>LN111</t>
  </si>
  <si>
    <t>LAI054</t>
  </si>
  <si>
    <t>Lúa lai 3 dòng Nam dương 99</t>
  </si>
  <si>
    <t>LAI055</t>
  </si>
  <si>
    <t>LS1</t>
  </si>
  <si>
    <t>LAI056</t>
  </si>
  <si>
    <t>Minh dương 68</t>
  </si>
  <si>
    <t>LAI057</t>
  </si>
  <si>
    <t>My Sơn 2</t>
  </si>
  <si>
    <t>LAI058</t>
  </si>
  <si>
    <t>My Sơn 2 (Bức ưu 802)</t>
  </si>
  <si>
    <t>LAI059</t>
  </si>
  <si>
    <t>My Sơn 2 (Nhị ưu 802)</t>
  </si>
  <si>
    <t>LAI060</t>
  </si>
  <si>
    <t>My Sơn 4</t>
  </si>
  <si>
    <t>LAI061</t>
  </si>
  <si>
    <t>N ưu 69</t>
  </si>
  <si>
    <t>LAI062</t>
  </si>
  <si>
    <t>N ưu 89</t>
  </si>
  <si>
    <t>LAI063</t>
  </si>
  <si>
    <t>Nông ưu 28 (CV1)</t>
  </si>
  <si>
    <t>LAI064</t>
  </si>
  <si>
    <t>Nam dương 99</t>
  </si>
  <si>
    <t>LAI065</t>
  </si>
  <si>
    <t>Nam ưu 209</t>
  </si>
  <si>
    <t>LAI066</t>
  </si>
  <si>
    <t>Nam ưu 603</t>
  </si>
  <si>
    <t>LAI067</t>
  </si>
  <si>
    <t>Nam ưu 604</t>
  </si>
  <si>
    <t>LAI068</t>
  </si>
  <si>
    <t>Nghi hương 2308</t>
  </si>
  <si>
    <t>LAI069</t>
  </si>
  <si>
    <t>Nghi hương 305</t>
  </si>
  <si>
    <t>LAI070</t>
  </si>
  <si>
    <t>Nhị ưu 725</t>
  </si>
  <si>
    <t>LAI071</t>
  </si>
  <si>
    <t>Nhị ưu 86B</t>
  </si>
  <si>
    <t>LAI072</t>
  </si>
  <si>
    <t>Nhị ưu 986</t>
  </si>
  <si>
    <t>LAI073</t>
  </si>
  <si>
    <t>Nhị ưu số 7</t>
  </si>
  <si>
    <t>LAI074</t>
  </si>
  <si>
    <t>LAI075</t>
  </si>
  <si>
    <t>PAC 807</t>
  </si>
  <si>
    <t>LAI076</t>
  </si>
  <si>
    <t>PAC 837</t>
  </si>
  <si>
    <t>LAI077</t>
  </si>
  <si>
    <t>PHB71</t>
  </si>
  <si>
    <t>LAI078</t>
  </si>
  <si>
    <t>Phú Hương ưu số 8</t>
  </si>
  <si>
    <t>LAI079</t>
  </si>
  <si>
    <t>Phú ưu 978</t>
  </si>
  <si>
    <t>LAI080</t>
  </si>
  <si>
    <t>Phú ưu số 1</t>
  </si>
  <si>
    <t>LAI081</t>
  </si>
  <si>
    <t>Phú ưu số 2</t>
  </si>
  <si>
    <t>LAI082</t>
  </si>
  <si>
    <t>Phú ưu số 4</t>
  </si>
  <si>
    <t>LAI083</t>
  </si>
  <si>
    <t>Phúc ưu 868</t>
  </si>
  <si>
    <t>LAI084</t>
  </si>
  <si>
    <t>Pioneer brand 27P31</t>
  </si>
  <si>
    <t>LAI085</t>
  </si>
  <si>
    <t>Q ưu số 1</t>
  </si>
  <si>
    <t>LAI086</t>
  </si>
  <si>
    <t>Q ưu số 6</t>
  </si>
  <si>
    <t>LAI087</t>
  </si>
  <si>
    <t>Quốc hào 1 (QH1)</t>
  </si>
  <si>
    <t>LAI088</t>
  </si>
  <si>
    <t>Quốc Hào 5</t>
  </si>
  <si>
    <t>LAI089</t>
  </si>
  <si>
    <t>S1531</t>
  </si>
  <si>
    <t>LAI090</t>
  </si>
  <si>
    <t>S6704</t>
  </si>
  <si>
    <t>LAI091</t>
  </si>
  <si>
    <t>SL8H -GS9</t>
  </si>
  <si>
    <t>LAI092</t>
  </si>
  <si>
    <t>SQ2</t>
  </si>
  <si>
    <t>LAI093</t>
  </si>
  <si>
    <t>Syn 6</t>
  </si>
  <si>
    <t>LAI094</t>
  </si>
  <si>
    <t>SYN-6</t>
  </si>
  <si>
    <t>LAI095</t>
  </si>
  <si>
    <t>TEJ vàng</t>
  </si>
  <si>
    <t>LAI096</t>
  </si>
  <si>
    <t>TH 3-3</t>
  </si>
  <si>
    <t>LAI097</t>
  </si>
  <si>
    <t>TH 3-4</t>
  </si>
  <si>
    <t>LAI098</t>
  </si>
  <si>
    <t>Thái Nguyên ưu 16</t>
  </si>
  <si>
    <t>LAI099</t>
  </si>
  <si>
    <t>Thái Nguyên ưu 9</t>
  </si>
  <si>
    <t>LAI100</t>
  </si>
  <si>
    <t>Thái Xuyên 111</t>
  </si>
  <si>
    <t>LAI101</t>
  </si>
  <si>
    <t>TH17</t>
  </si>
  <si>
    <t>LAI102</t>
  </si>
  <si>
    <t>LAI103</t>
  </si>
  <si>
    <t>TH3-5</t>
  </si>
  <si>
    <t>LAI104</t>
  </si>
  <si>
    <t>TH3-7</t>
  </si>
  <si>
    <t>LAI105</t>
  </si>
  <si>
    <t>TH7-2</t>
  </si>
  <si>
    <t>LAI106</t>
  </si>
  <si>
    <t>TH7-5</t>
  </si>
  <si>
    <t>LAI107</t>
  </si>
  <si>
    <t>TH8-3</t>
  </si>
  <si>
    <t>LAI108</t>
  </si>
  <si>
    <t>Thanh Hoa 1</t>
  </si>
  <si>
    <t>LAI109</t>
  </si>
  <si>
    <t>Thanh ưu 3</t>
  </si>
  <si>
    <t>LAI110</t>
  </si>
  <si>
    <t>Thanh ưu 4</t>
  </si>
  <si>
    <t>LAI111</t>
  </si>
  <si>
    <t>Thiên Nguyên ưu 16</t>
  </si>
  <si>
    <t>LAI112</t>
  </si>
  <si>
    <t>Thiên Nguyên ưu 9</t>
  </si>
  <si>
    <t>LAI113</t>
  </si>
  <si>
    <t>Thiên ưu 128</t>
  </si>
  <si>
    <t>LAI114</t>
  </si>
  <si>
    <t>Thiên ưu 998</t>
  </si>
  <si>
    <t>LAI115</t>
  </si>
  <si>
    <t>Thục Hưng 6</t>
  </si>
  <si>
    <t>LAI116</t>
  </si>
  <si>
    <t>Thụy hương 308</t>
  </si>
  <si>
    <t>LAI117</t>
  </si>
  <si>
    <t>Thịnh Dụ 11</t>
  </si>
  <si>
    <t>LAI118</t>
  </si>
  <si>
    <t>Thịnh Dụ 11 (nghi hương 3003)</t>
  </si>
  <si>
    <t>LAI119</t>
  </si>
  <si>
    <t>Thịnh dụ số 4</t>
  </si>
  <si>
    <t>LAI120</t>
  </si>
  <si>
    <t>Tiên ưu 95</t>
  </si>
  <si>
    <t>LAI121</t>
  </si>
  <si>
    <t>Vân Quang 14</t>
  </si>
  <si>
    <t>LAI122</t>
  </si>
  <si>
    <t>Việt lai 24</t>
  </si>
  <si>
    <t>LAI123</t>
  </si>
  <si>
    <t>Việt Lai 50</t>
  </si>
  <si>
    <t>LAI124</t>
  </si>
  <si>
    <t>VT404</t>
  </si>
  <si>
    <t>LAI125</t>
  </si>
  <si>
    <t>VT505</t>
  </si>
  <si>
    <t>LAI126</t>
  </si>
  <si>
    <t>XL94017</t>
  </si>
  <si>
    <t>LAI127</t>
  </si>
  <si>
    <t>Xuyên Hương 178</t>
  </si>
  <si>
    <t>LAI128</t>
  </si>
  <si>
    <t>ZZD001</t>
  </si>
  <si>
    <t>LAI129</t>
  </si>
  <si>
    <t>ZZD004</t>
  </si>
  <si>
    <t>LAI130</t>
  </si>
  <si>
    <t>ZZD005</t>
  </si>
  <si>
    <t>LAI131</t>
  </si>
  <si>
    <t>Giống lúa lai khác</t>
  </si>
  <si>
    <t>LAI132</t>
  </si>
  <si>
    <t xml:space="preserve">   - Lúa lai 1</t>
  </si>
  <si>
    <t>LAI133</t>
  </si>
  <si>
    <t xml:space="preserve">   - Lúa lai 2</t>
  </si>
  <si>
    <t>LAI134</t>
  </si>
  <si>
    <t xml:space="preserve">   - Lúa lai 3</t>
  </si>
  <si>
    <t>LAI135</t>
  </si>
  <si>
    <t xml:space="preserve">   - Lúa lai 4</t>
  </si>
  <si>
    <t>LAI136</t>
  </si>
  <si>
    <t xml:space="preserve">   - Lúa lai 5</t>
  </si>
  <si>
    <t>LAI137</t>
  </si>
  <si>
    <t xml:space="preserve">   - Lúa lai 6</t>
  </si>
  <si>
    <t>LAI138</t>
  </si>
  <si>
    <t xml:space="preserve">   - Lúa lai 7</t>
  </si>
  <si>
    <t>LAI139</t>
  </si>
  <si>
    <t xml:space="preserve">   - Lúa lai 8</t>
  </si>
  <si>
    <t xml:space="preserve">   - Lúa lai 9</t>
  </si>
  <si>
    <t xml:space="preserve">   - Lúa lai 10</t>
  </si>
  <si>
    <t>2. Lúa nếp</t>
  </si>
  <si>
    <t>NEP000</t>
  </si>
  <si>
    <t>Lúa nếp</t>
  </si>
  <si>
    <t>Nếp N98</t>
  </si>
  <si>
    <t>NEP001</t>
  </si>
  <si>
    <t>NEP002</t>
  </si>
  <si>
    <t>NEP003</t>
  </si>
  <si>
    <t>N 97 (Nếp 97)</t>
  </si>
  <si>
    <t>NEP004</t>
  </si>
  <si>
    <t>Nếp 415</t>
  </si>
  <si>
    <t>NEP005</t>
  </si>
  <si>
    <t>Nếp Bè</t>
  </si>
  <si>
    <t>NEP006</t>
  </si>
  <si>
    <t>Nếp cái hoa vàng</t>
  </si>
  <si>
    <t>NEP007</t>
  </si>
  <si>
    <t>Nếp dầu hương</t>
  </si>
  <si>
    <t>NEP008</t>
  </si>
  <si>
    <t>Nếp Lý</t>
  </si>
  <si>
    <t>NEP009</t>
  </si>
  <si>
    <t xml:space="preserve">Nếp rằn </t>
  </si>
  <si>
    <t>NEP010</t>
  </si>
  <si>
    <t>Nếp tan</t>
  </si>
  <si>
    <t>NEP011</t>
  </si>
  <si>
    <t>NEP012</t>
  </si>
  <si>
    <t>Nếp Đùm</t>
  </si>
  <si>
    <t>NEP013</t>
  </si>
  <si>
    <t>ĐN20</t>
  </si>
  <si>
    <t>NEP014</t>
  </si>
  <si>
    <t>PD2</t>
  </si>
  <si>
    <t>NEP015</t>
  </si>
  <si>
    <t>Lang Liêu</t>
  </si>
  <si>
    <t>NEP016</t>
  </si>
  <si>
    <t>DT22</t>
  </si>
  <si>
    <t>NEP017</t>
  </si>
  <si>
    <t>NEP018</t>
  </si>
  <si>
    <t>Phú Quý</t>
  </si>
  <si>
    <t>NEP019</t>
  </si>
  <si>
    <t>Giống lúa nếp Cô Tiên</t>
  </si>
  <si>
    <t>NEP020</t>
  </si>
  <si>
    <t>NV1</t>
  </si>
  <si>
    <t>NEP021</t>
  </si>
  <si>
    <t>Giống lúa nếp khác</t>
  </si>
  <si>
    <t>NEP022</t>
  </si>
  <si>
    <t xml:space="preserve">   - Lúa nếp 1</t>
  </si>
  <si>
    <t>NEP023</t>
  </si>
  <si>
    <t xml:space="preserve">   - Lúa nếp 2</t>
  </si>
  <si>
    <t>NEP024</t>
  </si>
  <si>
    <t xml:space="preserve">   - Lúa nếp 3</t>
  </si>
  <si>
    <t>NEP025</t>
  </si>
  <si>
    <t xml:space="preserve">   - Lúa nếp 4</t>
  </si>
  <si>
    <t>NEP026</t>
  </si>
  <si>
    <t xml:space="preserve">   - Lúa nếp 5</t>
  </si>
  <si>
    <t>NEP027</t>
  </si>
  <si>
    <t>3. Lúa thuần</t>
  </si>
  <si>
    <t>THU000</t>
  </si>
  <si>
    <t>Lúa thuần</t>
  </si>
  <si>
    <t>THU001</t>
  </si>
  <si>
    <t>184 (NN75-1)</t>
  </si>
  <si>
    <t>THU002</t>
  </si>
  <si>
    <t>THU003</t>
  </si>
  <si>
    <t>79-1</t>
  </si>
  <si>
    <t>THU004</t>
  </si>
  <si>
    <t>84-1</t>
  </si>
  <si>
    <t>THU005</t>
  </si>
  <si>
    <t>ĐB15</t>
  </si>
  <si>
    <t>THU006</t>
  </si>
  <si>
    <t>ĐB18 (KN2)</t>
  </si>
  <si>
    <t>THU007</t>
  </si>
  <si>
    <t>ĐB5</t>
  </si>
  <si>
    <t>THU008</t>
  </si>
  <si>
    <t>ĐB6</t>
  </si>
  <si>
    <t>THU009</t>
  </si>
  <si>
    <t>ĐD2</t>
  </si>
  <si>
    <t>THU010</t>
  </si>
  <si>
    <t>ĐH60</t>
  </si>
  <si>
    <t>THU011</t>
  </si>
  <si>
    <t>THU012</t>
  </si>
  <si>
    <t>ĐS1</t>
  </si>
  <si>
    <t>THU013</t>
  </si>
  <si>
    <t>ĐT34</t>
  </si>
  <si>
    <t>THU014</t>
  </si>
  <si>
    <t>ĐT36</t>
  </si>
  <si>
    <t>THU015</t>
  </si>
  <si>
    <t>ĐT37</t>
  </si>
  <si>
    <t>THU016</t>
  </si>
  <si>
    <t>ĐT52</t>
  </si>
  <si>
    <t>THU017</t>
  </si>
  <si>
    <t>ĐTM 126</t>
  </si>
  <si>
    <t>THU018</t>
  </si>
  <si>
    <t>ĐTM 192</t>
  </si>
  <si>
    <t>THU019</t>
  </si>
  <si>
    <t>ĐV108</t>
  </si>
  <si>
    <t>THU020</t>
  </si>
  <si>
    <t>ải 32</t>
  </si>
  <si>
    <t>THU021</t>
  </si>
  <si>
    <t>A20</t>
  </si>
  <si>
    <t>THU022</t>
  </si>
  <si>
    <t>AC5</t>
  </si>
  <si>
    <t>THU023</t>
  </si>
  <si>
    <t>AGPPS 103</t>
  </si>
  <si>
    <t>THU024</t>
  </si>
  <si>
    <t>AN13</t>
  </si>
  <si>
    <t>THU025</t>
  </si>
  <si>
    <t>AN26-1</t>
  </si>
  <si>
    <t>THU026</t>
  </si>
  <si>
    <t>AS996</t>
  </si>
  <si>
    <t>THU027</t>
  </si>
  <si>
    <t>AYT77</t>
  </si>
  <si>
    <t>THU028</t>
  </si>
  <si>
    <t>Bắc Thơm 7</t>
  </si>
  <si>
    <t>THU029</t>
  </si>
  <si>
    <t>Bắc thươm số 7 KBL</t>
  </si>
  <si>
    <t>THU030</t>
  </si>
  <si>
    <t>BC15</t>
  </si>
  <si>
    <t>THU031</t>
  </si>
  <si>
    <t>BG1 (ĐTL2)</t>
  </si>
  <si>
    <t>THU032</t>
  </si>
  <si>
    <t>BG6</t>
  </si>
  <si>
    <t>THU033</t>
  </si>
  <si>
    <t>BM202</t>
  </si>
  <si>
    <t>THU034</t>
  </si>
  <si>
    <t>BM9603</t>
  </si>
  <si>
    <t>THU035</t>
  </si>
  <si>
    <t>BM9820</t>
  </si>
  <si>
    <t>THU036</t>
  </si>
  <si>
    <t>BM9855</t>
  </si>
  <si>
    <t>THU037</t>
  </si>
  <si>
    <t>BT1 (QT2)</t>
  </si>
  <si>
    <t>THU038</t>
  </si>
  <si>
    <t>BT13</t>
  </si>
  <si>
    <t>THU039</t>
  </si>
  <si>
    <t>C10</t>
  </si>
  <si>
    <t>THU040</t>
  </si>
  <si>
    <t>C15</t>
  </si>
  <si>
    <t>THU041</t>
  </si>
  <si>
    <t>C180</t>
  </si>
  <si>
    <t>THU042</t>
  </si>
  <si>
    <t>C22</t>
  </si>
  <si>
    <t>THU043</t>
  </si>
  <si>
    <t>C37</t>
  </si>
  <si>
    <t>THU044</t>
  </si>
  <si>
    <t>C70</t>
  </si>
  <si>
    <t>THU045</t>
  </si>
  <si>
    <t>C71</t>
  </si>
  <si>
    <t>THU046</t>
  </si>
  <si>
    <t>CH133</t>
  </si>
  <si>
    <t>THU047</t>
  </si>
  <si>
    <t>CH2</t>
  </si>
  <si>
    <t>THU048</t>
  </si>
  <si>
    <t>CH208</t>
  </si>
  <si>
    <t>THU049</t>
  </si>
  <si>
    <t>CH3</t>
  </si>
  <si>
    <t>THU050</t>
  </si>
  <si>
    <t>CH5</t>
  </si>
  <si>
    <t>THU051</t>
  </si>
  <si>
    <t>CL9</t>
  </si>
  <si>
    <t>THU052</t>
  </si>
  <si>
    <t>CM1</t>
  </si>
  <si>
    <t>THU053</t>
  </si>
  <si>
    <t>CN2</t>
  </si>
  <si>
    <t>THU054</t>
  </si>
  <si>
    <t>CRÔ1</t>
  </si>
  <si>
    <t>THU055</t>
  </si>
  <si>
    <t>CR203 (MT41)</t>
  </si>
  <si>
    <t>THU056</t>
  </si>
  <si>
    <t>D.ưu527</t>
  </si>
  <si>
    <t>THU057</t>
  </si>
  <si>
    <t>DQ11</t>
  </si>
  <si>
    <t>THU058</t>
  </si>
  <si>
    <t>DR2</t>
  </si>
  <si>
    <t>THU059</t>
  </si>
  <si>
    <t>DT10</t>
  </si>
  <si>
    <t>THU060</t>
  </si>
  <si>
    <t>DT11</t>
  </si>
  <si>
    <t>THU061</t>
  </si>
  <si>
    <t>DT122</t>
  </si>
  <si>
    <t>THU062</t>
  </si>
  <si>
    <t>DT13</t>
  </si>
  <si>
    <t>THU063</t>
  </si>
  <si>
    <t>DT16</t>
  </si>
  <si>
    <t>THU064</t>
  </si>
  <si>
    <t>DT21</t>
  </si>
  <si>
    <t>THU065</t>
  </si>
  <si>
    <t>THU066</t>
  </si>
  <si>
    <t>DT33</t>
  </si>
  <si>
    <t>THU067</t>
  </si>
  <si>
    <t>DT37</t>
  </si>
  <si>
    <t>THU068</t>
  </si>
  <si>
    <t>DT38</t>
  </si>
  <si>
    <t>THU069</t>
  </si>
  <si>
    <t>DT39 Quế Lâm</t>
  </si>
  <si>
    <t>THU070</t>
  </si>
  <si>
    <t>DT45</t>
  </si>
  <si>
    <t>THU071</t>
  </si>
  <si>
    <t>DT57</t>
  </si>
  <si>
    <t>THU072</t>
  </si>
  <si>
    <t>DT57-GS747</t>
  </si>
  <si>
    <t>THU073</t>
  </si>
  <si>
    <t>DT68</t>
  </si>
  <si>
    <t>THU074</t>
  </si>
  <si>
    <t>DTE 2-3 (KR1)</t>
  </si>
  <si>
    <t>THU075</t>
  </si>
  <si>
    <t>Dự số 2</t>
  </si>
  <si>
    <t>THU076</t>
  </si>
  <si>
    <t>FRG 67</t>
  </si>
  <si>
    <t>THU077</t>
  </si>
  <si>
    <t>Gia Lộc 105</t>
  </si>
  <si>
    <t>THU078</t>
  </si>
  <si>
    <t>Giống lúa nếp NV1</t>
  </si>
  <si>
    <t>THU079</t>
  </si>
  <si>
    <t>GKG 1</t>
  </si>
  <si>
    <t>THU080</t>
  </si>
  <si>
    <t>GL 102</t>
  </si>
  <si>
    <t>THU081</t>
  </si>
  <si>
    <t>GS333</t>
  </si>
  <si>
    <t>THU082</t>
  </si>
  <si>
    <t>HĐ1</t>
  </si>
  <si>
    <t>THU083</t>
  </si>
  <si>
    <t>Hương Cốm</t>
  </si>
  <si>
    <t>THU084</t>
  </si>
  <si>
    <t>Hương Cốm 3</t>
  </si>
  <si>
    <t>THU085</t>
  </si>
  <si>
    <t>Hương Cốm 4</t>
  </si>
  <si>
    <t>THU086</t>
  </si>
  <si>
    <t>Hương thơm số1</t>
  </si>
  <si>
    <t>THU087</t>
  </si>
  <si>
    <t>Hạt Ngọc</t>
  </si>
  <si>
    <t>THU088</t>
  </si>
  <si>
    <t>Hồng Đức 9</t>
  </si>
  <si>
    <t>THU089</t>
  </si>
  <si>
    <t>Hồng Công 1</t>
  </si>
  <si>
    <t>THU090</t>
  </si>
  <si>
    <t>HDT8</t>
  </si>
  <si>
    <t>THU091</t>
  </si>
  <si>
    <t>HN 6</t>
  </si>
  <si>
    <t>THU092</t>
  </si>
  <si>
    <t>Hưng Dân</t>
  </si>
  <si>
    <t>THU093</t>
  </si>
  <si>
    <t>Hoa Khôi 4</t>
  </si>
  <si>
    <t>THU094</t>
  </si>
  <si>
    <t>Hoa ưu 109</t>
  </si>
  <si>
    <t>THU095</t>
  </si>
  <si>
    <t>HT18</t>
  </si>
  <si>
    <t>THU096</t>
  </si>
  <si>
    <t>HT9</t>
  </si>
  <si>
    <t>THU097</t>
  </si>
  <si>
    <t>Huế số 1</t>
  </si>
  <si>
    <t>THU098</t>
  </si>
  <si>
    <t>IR 29723</t>
  </si>
  <si>
    <t>THU099</t>
  </si>
  <si>
    <t>IR 35546</t>
  </si>
  <si>
    <t>THU100</t>
  </si>
  <si>
    <t>IR 44595</t>
  </si>
  <si>
    <t>THU101</t>
  </si>
  <si>
    <t>IR 49517-23</t>
  </si>
  <si>
    <t>THU102</t>
  </si>
  <si>
    <t>IR 50404</t>
  </si>
  <si>
    <t>THU103</t>
  </si>
  <si>
    <t>IR 62032</t>
  </si>
  <si>
    <t>THU104</t>
  </si>
  <si>
    <t>IR 66</t>
  </si>
  <si>
    <t>THU105</t>
  </si>
  <si>
    <t>IR 8423</t>
  </si>
  <si>
    <t>THU106</t>
  </si>
  <si>
    <t>IR 9729</t>
  </si>
  <si>
    <t>THU107</t>
  </si>
  <si>
    <t>IR17494</t>
  </si>
  <si>
    <t>THU108</t>
  </si>
  <si>
    <t>IR1820</t>
  </si>
  <si>
    <t>THU109</t>
  </si>
  <si>
    <t>IR19660</t>
  </si>
  <si>
    <t>THU110</t>
  </si>
  <si>
    <t>IR352</t>
  </si>
  <si>
    <t>THU111</t>
  </si>
  <si>
    <t>IR50</t>
  </si>
  <si>
    <t>THU112</t>
  </si>
  <si>
    <t>IR64</t>
  </si>
  <si>
    <t>THU113</t>
  </si>
  <si>
    <t>IR64A</t>
  </si>
  <si>
    <t>THU114</t>
  </si>
  <si>
    <t>IRR13240-39-3</t>
  </si>
  <si>
    <t>THU115</t>
  </si>
  <si>
    <t>J02</t>
  </si>
  <si>
    <t>THU116</t>
  </si>
  <si>
    <t>Khâm Dục</t>
  </si>
  <si>
    <t>THU117</t>
  </si>
  <si>
    <t>Khang Dân đột biến</t>
  </si>
  <si>
    <t>THU118</t>
  </si>
  <si>
    <t>Khang dân 18</t>
  </si>
  <si>
    <t>THU119</t>
  </si>
  <si>
    <t>Khang dân 28</t>
  </si>
  <si>
    <t>THU120</t>
  </si>
  <si>
    <t>Khang dân 28 (KM213)</t>
  </si>
  <si>
    <t>THU121</t>
  </si>
  <si>
    <t>Khaodawkmali</t>
  </si>
  <si>
    <t>THU122</t>
  </si>
  <si>
    <t>Kim cương 90</t>
  </si>
  <si>
    <t>THU123</t>
  </si>
  <si>
    <t>KN2</t>
  </si>
  <si>
    <t>THU124</t>
  </si>
  <si>
    <t>KSB 218-9-33</t>
  </si>
  <si>
    <t>THU125</t>
  </si>
  <si>
    <t>KSB 54</t>
  </si>
  <si>
    <t>THU126</t>
  </si>
  <si>
    <t>LC 88-66</t>
  </si>
  <si>
    <t>THU127</t>
  </si>
  <si>
    <t>LC 88-67-1</t>
  </si>
  <si>
    <t>THU128</t>
  </si>
  <si>
    <t>LC 90-4</t>
  </si>
  <si>
    <t>THU129</t>
  </si>
  <si>
    <t>LC 90-5</t>
  </si>
  <si>
    <t>THU130</t>
  </si>
  <si>
    <t>LC227</t>
  </si>
  <si>
    <t>THU131</t>
  </si>
  <si>
    <t>LC408</t>
  </si>
  <si>
    <t>THU132</t>
  </si>
  <si>
    <t>LC93-1</t>
  </si>
  <si>
    <t>THU133</t>
  </si>
  <si>
    <t>LC93-4</t>
  </si>
  <si>
    <t>THU134</t>
  </si>
  <si>
    <t>Lưỡng quảng 164</t>
  </si>
  <si>
    <t>THU135</t>
  </si>
  <si>
    <t>Lúa Cẩm Cai Lậy</t>
  </si>
  <si>
    <t>THU136</t>
  </si>
  <si>
    <t>MĐ1</t>
  </si>
  <si>
    <t>THU137</t>
  </si>
  <si>
    <t>M90</t>
  </si>
  <si>
    <t>THU138</t>
  </si>
  <si>
    <t>ML 202</t>
  </si>
  <si>
    <t>THU139</t>
  </si>
  <si>
    <t>ML 214</t>
  </si>
  <si>
    <t>THU140</t>
  </si>
  <si>
    <t>ML 4</t>
  </si>
  <si>
    <t>THU141</t>
  </si>
  <si>
    <t>MT 131</t>
  </si>
  <si>
    <t>THU142</t>
  </si>
  <si>
    <t>MT 6</t>
  </si>
  <si>
    <t>THU143</t>
  </si>
  <si>
    <t>MT163</t>
  </si>
  <si>
    <t>THU144</t>
  </si>
  <si>
    <t>MT18cs</t>
  </si>
  <si>
    <t>THU145</t>
  </si>
  <si>
    <t>MTL 110</t>
  </si>
  <si>
    <t>THU146</t>
  </si>
  <si>
    <t>MTL 119</t>
  </si>
  <si>
    <t>THU147</t>
  </si>
  <si>
    <t>MTL 141</t>
  </si>
  <si>
    <t>THU148</t>
  </si>
  <si>
    <t>MTL 15</t>
  </si>
  <si>
    <t>THU149</t>
  </si>
  <si>
    <t>MTL 98</t>
  </si>
  <si>
    <t>THU150</t>
  </si>
  <si>
    <t>MTL 99</t>
  </si>
  <si>
    <t>THU151</t>
  </si>
  <si>
    <t>MTL233</t>
  </si>
  <si>
    <t>THU152</t>
  </si>
  <si>
    <t>MTL250</t>
  </si>
  <si>
    <t>THU153</t>
  </si>
  <si>
    <t>MTL384</t>
  </si>
  <si>
    <t>THU154</t>
  </si>
  <si>
    <t>MTL392</t>
  </si>
  <si>
    <t>THU155</t>
  </si>
  <si>
    <t>MTL499</t>
  </si>
  <si>
    <t>THU156</t>
  </si>
  <si>
    <t>Nông Lâm 7</t>
  </si>
  <si>
    <t>THU157</t>
  </si>
  <si>
    <t>Nàng hoa 9</t>
  </si>
  <si>
    <t>THU158</t>
  </si>
  <si>
    <t>Nàng Xuân</t>
  </si>
  <si>
    <t>THU159</t>
  </si>
  <si>
    <t>N13</t>
  </si>
  <si>
    <t>THU160</t>
  </si>
  <si>
    <t>N28</t>
  </si>
  <si>
    <t>THU161</t>
  </si>
  <si>
    <t>N29</t>
  </si>
  <si>
    <t>THU162</t>
  </si>
  <si>
    <t>N91</t>
  </si>
  <si>
    <t>THU163</t>
  </si>
  <si>
    <t>N97</t>
  </si>
  <si>
    <t>THU164</t>
  </si>
  <si>
    <t>Nam Định 5</t>
  </si>
  <si>
    <t>THU165</t>
  </si>
  <si>
    <t>NB-01</t>
  </si>
  <si>
    <t>THU166</t>
  </si>
  <si>
    <t>NN 4B- phía Nam</t>
  </si>
  <si>
    <t>THU167</t>
  </si>
  <si>
    <t>NN 5B</t>
  </si>
  <si>
    <t>THU168</t>
  </si>
  <si>
    <t>NN9A</t>
  </si>
  <si>
    <t>THU169</t>
  </si>
  <si>
    <t>Núi Voi 1</t>
  </si>
  <si>
    <t>THU170</t>
  </si>
  <si>
    <t>Nếp ĐN20</t>
  </si>
  <si>
    <t>THU171</t>
  </si>
  <si>
    <t>THU172</t>
  </si>
  <si>
    <t>THU173</t>
  </si>
  <si>
    <t>Nếp Cô Tiên</t>
  </si>
  <si>
    <t>THU174</t>
  </si>
  <si>
    <t>Nếp cẩm ĐH6</t>
  </si>
  <si>
    <t>THU175</t>
  </si>
  <si>
    <t>THU176</t>
  </si>
  <si>
    <t>Nếp lang Liêu</t>
  </si>
  <si>
    <t>THU177</t>
  </si>
  <si>
    <t>THU178</t>
  </si>
  <si>
    <t>Nếp N 100</t>
  </si>
  <si>
    <t>THU179</t>
  </si>
  <si>
    <t>THU180</t>
  </si>
  <si>
    <t>Nếp Phú Quý (Phu Thê)</t>
  </si>
  <si>
    <t>THU181</t>
  </si>
  <si>
    <t>Nếp Phu Thê</t>
  </si>
  <si>
    <t>THU182</t>
  </si>
  <si>
    <t>Nếp thơm Hưng Yên</t>
  </si>
  <si>
    <t>THU183</t>
  </si>
  <si>
    <t>NR11</t>
  </si>
  <si>
    <t>THU184</t>
  </si>
  <si>
    <t>NTL1</t>
  </si>
  <si>
    <t>THU185</t>
  </si>
  <si>
    <t>NX30</t>
  </si>
  <si>
    <t>THU186</t>
  </si>
  <si>
    <t>OM 11267</t>
  </si>
  <si>
    <t>THU187</t>
  </si>
  <si>
    <t>OM 11268</t>
  </si>
  <si>
    <t>THU188</t>
  </si>
  <si>
    <t>OM 11269</t>
  </si>
  <si>
    <t>THU189</t>
  </si>
  <si>
    <t>OM 11270</t>
  </si>
  <si>
    <t>THU190</t>
  </si>
  <si>
    <t>OM 11271</t>
  </si>
  <si>
    <t>THU191</t>
  </si>
  <si>
    <t>OM 11735</t>
  </si>
  <si>
    <t>THU192</t>
  </si>
  <si>
    <t>OM 1490</t>
  </si>
  <si>
    <t>THU193</t>
  </si>
  <si>
    <t>OM 1633</t>
  </si>
  <si>
    <t>THU194</t>
  </si>
  <si>
    <t>OM 1706</t>
  </si>
  <si>
    <t>THU195</t>
  </si>
  <si>
    <t>OM 1723</t>
  </si>
  <si>
    <t>THU196</t>
  </si>
  <si>
    <t>OM 269-65</t>
  </si>
  <si>
    <t>THU197</t>
  </si>
  <si>
    <t>OM 3995</t>
  </si>
  <si>
    <t>THU198</t>
  </si>
  <si>
    <t>OM 4059</t>
  </si>
  <si>
    <t>THU199</t>
  </si>
  <si>
    <t>OM 4088</t>
  </si>
  <si>
    <t>THU200</t>
  </si>
  <si>
    <t>OM 4101</t>
  </si>
  <si>
    <t>THU201</t>
  </si>
  <si>
    <t>OM 4218</t>
  </si>
  <si>
    <t>THU202</t>
  </si>
  <si>
    <t>OM 4488</t>
  </si>
  <si>
    <t>THU203</t>
  </si>
  <si>
    <t>OM 4668</t>
  </si>
  <si>
    <t>THU204</t>
  </si>
  <si>
    <t>OM 5166</t>
  </si>
  <si>
    <t>THU205</t>
  </si>
  <si>
    <t>OM 5199</t>
  </si>
  <si>
    <t>THU206</t>
  </si>
  <si>
    <t>OM 5451</t>
  </si>
  <si>
    <t>THU207</t>
  </si>
  <si>
    <t>OM 5464</t>
  </si>
  <si>
    <t>THU208</t>
  </si>
  <si>
    <t>OM 5472</t>
  </si>
  <si>
    <t>THU209</t>
  </si>
  <si>
    <t>OM 5629</t>
  </si>
  <si>
    <t>THU210</t>
  </si>
  <si>
    <t>OM 5636</t>
  </si>
  <si>
    <t>THU211</t>
  </si>
  <si>
    <t>OM 5953</t>
  </si>
  <si>
    <t>THU212</t>
  </si>
  <si>
    <t>OM 5954</t>
  </si>
  <si>
    <t>THU213</t>
  </si>
  <si>
    <t>OM 5981</t>
  </si>
  <si>
    <t>THU214</t>
  </si>
  <si>
    <t>OM 6071</t>
  </si>
  <si>
    <t>THU215</t>
  </si>
  <si>
    <t>OM 6072</t>
  </si>
  <si>
    <t>THU216</t>
  </si>
  <si>
    <t>OM 6073</t>
  </si>
  <si>
    <t>THU217</t>
  </si>
  <si>
    <t>OM 6161 (HG2)</t>
  </si>
  <si>
    <t>THU218</t>
  </si>
  <si>
    <t>OM 6162</t>
  </si>
  <si>
    <t>THU219</t>
  </si>
  <si>
    <t>OM 6377 (AG1)</t>
  </si>
  <si>
    <t>THU220</t>
  </si>
  <si>
    <t>OM 6561-12</t>
  </si>
  <si>
    <t>THU221</t>
  </si>
  <si>
    <t>OM 6600</t>
  </si>
  <si>
    <t>THU222</t>
  </si>
  <si>
    <t>OM 6677</t>
  </si>
  <si>
    <t>THU223</t>
  </si>
  <si>
    <t>OM 6877</t>
  </si>
  <si>
    <t>THU224</t>
  </si>
  <si>
    <t>OM 6893</t>
  </si>
  <si>
    <t>THU225</t>
  </si>
  <si>
    <t>OM 6904</t>
  </si>
  <si>
    <t>THU226</t>
  </si>
  <si>
    <t>OM 6916</t>
  </si>
  <si>
    <t>THU227</t>
  </si>
  <si>
    <t>OM 6932</t>
  </si>
  <si>
    <t>THU228</t>
  </si>
  <si>
    <t>OM 6976</t>
  </si>
  <si>
    <t>THU229</t>
  </si>
  <si>
    <t>OM 723-7</t>
  </si>
  <si>
    <t>THU230</t>
  </si>
  <si>
    <t>OM 7347</t>
  </si>
  <si>
    <t>THU231</t>
  </si>
  <si>
    <t>OM 7348</t>
  </si>
  <si>
    <t>THU232</t>
  </si>
  <si>
    <t>OM 7364</t>
  </si>
  <si>
    <t>THU233</t>
  </si>
  <si>
    <t>OM 7398</t>
  </si>
  <si>
    <t>THU234</t>
  </si>
  <si>
    <t>OM 8232</t>
  </si>
  <si>
    <t>THU235</t>
  </si>
  <si>
    <t>OM 86-9</t>
  </si>
  <si>
    <t>THU236</t>
  </si>
  <si>
    <t>OM 8923</t>
  </si>
  <si>
    <t>THU237</t>
  </si>
  <si>
    <t>OM 8928</t>
  </si>
  <si>
    <t>THU238</t>
  </si>
  <si>
    <t>OM 8959</t>
  </si>
  <si>
    <t>THU239</t>
  </si>
  <si>
    <t>OM 997-6</t>
  </si>
  <si>
    <t>THU240</t>
  </si>
  <si>
    <t>OMĐS20</t>
  </si>
  <si>
    <t>THU241</t>
  </si>
  <si>
    <t>OM1348-9</t>
  </si>
  <si>
    <t>THU242</t>
  </si>
  <si>
    <t>OM1350</t>
  </si>
  <si>
    <t>THU243</t>
  </si>
  <si>
    <t>OM1589-1</t>
  </si>
  <si>
    <t>THU244</t>
  </si>
  <si>
    <t>OM2008</t>
  </si>
  <si>
    <t>THU245</t>
  </si>
  <si>
    <t>OM2031</t>
  </si>
  <si>
    <t>THU246</t>
  </si>
  <si>
    <t>OM2395</t>
  </si>
  <si>
    <t>THU247</t>
  </si>
  <si>
    <t>OM2496</t>
  </si>
  <si>
    <t>THU248</t>
  </si>
  <si>
    <t>OM2517</t>
  </si>
  <si>
    <t>THU249</t>
  </si>
  <si>
    <t>OM3007-16-27</t>
  </si>
  <si>
    <t>THU250</t>
  </si>
  <si>
    <t>OM3536</t>
  </si>
  <si>
    <t>THU251</t>
  </si>
  <si>
    <t>THU252</t>
  </si>
  <si>
    <t>THU253</t>
  </si>
  <si>
    <t>OM4900</t>
  </si>
  <si>
    <t>THU254</t>
  </si>
  <si>
    <t>OM5199-1</t>
  </si>
  <si>
    <t>THU255</t>
  </si>
  <si>
    <t>OM5239</t>
  </si>
  <si>
    <t>THU256</t>
  </si>
  <si>
    <t>THU257</t>
  </si>
  <si>
    <t>OM5625</t>
  </si>
  <si>
    <t>THU258</t>
  </si>
  <si>
    <t>OM5628</t>
  </si>
  <si>
    <t>THU259</t>
  </si>
  <si>
    <t>OM57618</t>
  </si>
  <si>
    <t>THU260</t>
  </si>
  <si>
    <t>OM5930</t>
  </si>
  <si>
    <t>THU261</t>
  </si>
  <si>
    <t>THU262</t>
  </si>
  <si>
    <t>OM597</t>
  </si>
  <si>
    <t>THU263</t>
  </si>
  <si>
    <t>THU264</t>
  </si>
  <si>
    <t>OM6161</t>
  </si>
  <si>
    <t>THU265</t>
  </si>
  <si>
    <t>THU266</t>
  </si>
  <si>
    <t>THU267</t>
  </si>
  <si>
    <t>OM80</t>
  </si>
  <si>
    <t>THU268</t>
  </si>
  <si>
    <t>OMCS 2009</t>
  </si>
  <si>
    <t>THU269</t>
  </si>
  <si>
    <t>OMCS 94</t>
  </si>
  <si>
    <t>THU270</t>
  </si>
  <si>
    <t>OMCS 95-5</t>
  </si>
  <si>
    <t>THU271</t>
  </si>
  <si>
    <t>OMCS.2009 (OM7920)</t>
  </si>
  <si>
    <t>THU272</t>
  </si>
  <si>
    <t>OMCS 2000</t>
  </si>
  <si>
    <t>THU273</t>
  </si>
  <si>
    <t>OMFi - 1</t>
  </si>
  <si>
    <t>THU274</t>
  </si>
  <si>
    <t>PĐ211</t>
  </si>
  <si>
    <t>THU275</t>
  </si>
  <si>
    <t>P1</t>
  </si>
  <si>
    <t>THU276</t>
  </si>
  <si>
    <t>P376</t>
  </si>
  <si>
    <t>THU277</t>
  </si>
  <si>
    <t>P4</t>
  </si>
  <si>
    <t>THU278</t>
  </si>
  <si>
    <t>P6</t>
  </si>
  <si>
    <t>THU279</t>
  </si>
  <si>
    <t>P6ĐB</t>
  </si>
  <si>
    <t>THU280</t>
  </si>
  <si>
    <t>P9</t>
  </si>
  <si>
    <t>THU281</t>
  </si>
  <si>
    <t>PC26</t>
  </si>
  <si>
    <t>THU282</t>
  </si>
  <si>
    <t>PC6</t>
  </si>
  <si>
    <t>THU283</t>
  </si>
  <si>
    <t>THU284</t>
  </si>
  <si>
    <t>Q. Nam 1</t>
  </si>
  <si>
    <t>THU285</t>
  </si>
  <si>
    <t>Q5</t>
  </si>
  <si>
    <t>THU286</t>
  </si>
  <si>
    <t>QR1</t>
  </si>
  <si>
    <t>THU287</t>
  </si>
  <si>
    <t>RVT</t>
  </si>
  <si>
    <t>THU288</t>
  </si>
  <si>
    <t>Sơn Lâm 2</t>
  </si>
  <si>
    <t>THU289</t>
  </si>
  <si>
    <t>SL12</t>
  </si>
  <si>
    <t>THU290</t>
  </si>
  <si>
    <t>ST3</t>
  </si>
  <si>
    <t>THU291</t>
  </si>
  <si>
    <t>Tám số 1</t>
  </si>
  <si>
    <t>THU292</t>
  </si>
  <si>
    <t>Tám số 5</t>
  </si>
  <si>
    <t>THU293</t>
  </si>
  <si>
    <t>Tám thơm đột biến</t>
  </si>
  <si>
    <t>THU294</t>
  </si>
  <si>
    <t>Tám xoan Thái Bình</t>
  </si>
  <si>
    <t>THU295</t>
  </si>
  <si>
    <t>T10</t>
  </si>
  <si>
    <t>THU296</t>
  </si>
  <si>
    <t>T65</t>
  </si>
  <si>
    <t>THU297</t>
  </si>
  <si>
    <t>TBR 36</t>
  </si>
  <si>
    <t>THU298</t>
  </si>
  <si>
    <t>TBR-1</t>
  </si>
  <si>
    <t>THU299</t>
  </si>
  <si>
    <t>TBR45 (NC3)</t>
  </si>
  <si>
    <t>THU300</t>
  </si>
  <si>
    <t>Tép hành</t>
  </si>
  <si>
    <t>THU301</t>
  </si>
  <si>
    <t>Tép lai</t>
  </si>
  <si>
    <t>THU302</t>
  </si>
  <si>
    <t>TH 205</t>
  </si>
  <si>
    <t>THU303</t>
  </si>
  <si>
    <t>TH 28</t>
  </si>
  <si>
    <t>THU304</t>
  </si>
  <si>
    <t>TH 6</t>
  </si>
  <si>
    <t>THU305</t>
  </si>
  <si>
    <t>TH 85</t>
  </si>
  <si>
    <t>THU306</t>
  </si>
  <si>
    <t>Thiên ưu 8</t>
  </si>
  <si>
    <t>THU307</t>
  </si>
  <si>
    <t>Thuần Việt 1</t>
  </si>
  <si>
    <t>THU308</t>
  </si>
  <si>
    <t>TK90</t>
  </si>
  <si>
    <t>THU309</t>
  </si>
  <si>
    <t>TNĐB-100</t>
  </si>
  <si>
    <t>THU310</t>
  </si>
  <si>
    <t>TN108(NN10)</t>
  </si>
  <si>
    <t>THU311</t>
  </si>
  <si>
    <t>Trân Châu Hương - SH8</t>
  </si>
  <si>
    <t>THU312</t>
  </si>
  <si>
    <t>U14</t>
  </si>
  <si>
    <t>THU313</t>
  </si>
  <si>
    <t>U17</t>
  </si>
  <si>
    <t>THU314</t>
  </si>
  <si>
    <t>U20</t>
  </si>
  <si>
    <t>THU315</t>
  </si>
  <si>
    <t>V14</t>
  </si>
  <si>
    <t>THU316</t>
  </si>
  <si>
    <t>V15</t>
  </si>
  <si>
    <t>THU317</t>
  </si>
  <si>
    <t>V18</t>
  </si>
  <si>
    <t>THU318</t>
  </si>
  <si>
    <t>Vật tư NA2</t>
  </si>
  <si>
    <t>THU319</t>
  </si>
  <si>
    <t>Vật tư NN 1</t>
  </si>
  <si>
    <t>THU320</t>
  </si>
  <si>
    <t>Việt Lai 20</t>
  </si>
  <si>
    <t>THU321</t>
  </si>
  <si>
    <t>VN10 (NN75-3)</t>
  </si>
  <si>
    <t>THU322</t>
  </si>
  <si>
    <t>VN86</t>
  </si>
  <si>
    <t>THU323</t>
  </si>
  <si>
    <t>VND 95-19</t>
  </si>
  <si>
    <t>THU324</t>
  </si>
  <si>
    <t>VND 95-20</t>
  </si>
  <si>
    <t>THU325</t>
  </si>
  <si>
    <t>VND99-3</t>
  </si>
  <si>
    <t>THU326</t>
  </si>
  <si>
    <t>VNN97-6</t>
  </si>
  <si>
    <t>THU327</t>
  </si>
  <si>
    <t>VS1</t>
  </si>
  <si>
    <t>VX83</t>
  </si>
  <si>
    <t>X19</t>
  </si>
  <si>
    <t>X20</t>
  </si>
  <si>
    <t>X21</t>
  </si>
  <si>
    <t>Xi12</t>
  </si>
  <si>
    <t>Xi23</t>
  </si>
  <si>
    <t>XT27</t>
  </si>
  <si>
    <t>Xuân số 2</t>
  </si>
  <si>
    <t>Xuân số 5</t>
  </si>
  <si>
    <t>Giống lúa thuần khác</t>
  </si>
  <si>
    <t xml:space="preserve">   - Lúa thuần 1</t>
  </si>
  <si>
    <t xml:space="preserve">   - Lúa thuần 2</t>
  </si>
  <si>
    <t xml:space="preserve">   - Lúa thuần 3</t>
  </si>
  <si>
    <t xml:space="preserve">   - Lúa thuần 4</t>
  </si>
  <si>
    <t xml:space="preserve">   - Lúa thuần 5</t>
  </si>
  <si>
    <t xml:space="preserve">   - Lúa thuần 6</t>
  </si>
  <si>
    <t xml:space="preserve">   - Lúa thuần 7</t>
  </si>
  <si>
    <t xml:space="preserve">   - Lúa thuần 8</t>
  </si>
  <si>
    <t xml:space="preserve">   - Lúa thuần 9</t>
  </si>
  <si>
    <t xml:space="preserve">   - Lúa thuần 10</t>
  </si>
  <si>
    <t>Nho</t>
  </si>
  <si>
    <t>II. Danh mục cây lâu năm</t>
  </si>
  <si>
    <t xml:space="preserve"> Cây có củ có chất bột</t>
  </si>
  <si>
    <t>Số điện thoại: ……………………………</t>
  </si>
  <si>
    <t>Trưởng thôn</t>
  </si>
  <si>
    <t>Nho hiện có</t>
  </si>
  <si>
    <t>Xoài hiện có</t>
  </si>
  <si>
    <t>Hồng xiêm/Sa pô chê hiện có</t>
  </si>
  <si>
    <t>Chuối hiện có</t>
  </si>
  <si>
    <t>Thanh long hiện có</t>
  </si>
  <si>
    <t>Đu đủ hiện có</t>
  </si>
  <si>
    <t>Dứa/khóm/thơm hiện có</t>
  </si>
  <si>
    <t>Bầu</t>
  </si>
  <si>
    <t>Mướp</t>
  </si>
  <si>
    <t>Bí xanh</t>
  </si>
  <si>
    <r>
      <t xml:space="preserve">Đào </t>
    </r>
    <r>
      <rPr>
        <sz val="11"/>
        <color rgb="FF00B0F0"/>
        <rFont val="Times New Roman"/>
        <family val="1"/>
      </rPr>
      <t>quả</t>
    </r>
  </si>
  <si>
    <t>Đậu bi</t>
  </si>
  <si>
    <t>0111009</t>
  </si>
  <si>
    <t xml:space="preserve">   Lúa ruộng</t>
  </si>
  <si>
    <t>01110095</t>
  </si>
  <si>
    <t xml:space="preserve">   Lúa nương</t>
  </si>
  <si>
    <t>01110096</t>
  </si>
  <si>
    <t>0112019</t>
  </si>
  <si>
    <t>Mạch</t>
  </si>
  <si>
    <t>0112091</t>
  </si>
  <si>
    <t>Kê</t>
  </si>
  <si>
    <t>0112092</t>
  </si>
  <si>
    <t>Cao lương</t>
  </si>
  <si>
    <t>0112099</t>
  </si>
  <si>
    <t>0113010</t>
  </si>
  <si>
    <t>Sắn</t>
  </si>
  <si>
    <t>0113020</t>
  </si>
  <si>
    <t xml:space="preserve">  Sắn/ mỳ thường</t>
  </si>
  <si>
    <t>01130205</t>
  </si>
  <si>
    <t xml:space="preserve">  Sắn/mỳ công nghiệp</t>
  </si>
  <si>
    <t>01130206</t>
  </si>
  <si>
    <t>0113030</t>
  </si>
  <si>
    <t>0113040</t>
  </si>
  <si>
    <t>0113050</t>
  </si>
  <si>
    <t>0113060</t>
  </si>
  <si>
    <t>0113070</t>
  </si>
  <si>
    <t>0113080</t>
  </si>
  <si>
    <t>0113090</t>
  </si>
  <si>
    <t>0114000</t>
  </si>
  <si>
    <t xml:space="preserve">  Mía đường</t>
  </si>
  <si>
    <t>01140005</t>
  </si>
  <si>
    <t xml:space="preserve">  Mía ăn</t>
  </si>
  <si>
    <t>01140006</t>
  </si>
  <si>
    <t>0115010</t>
  </si>
  <si>
    <t>0115020</t>
  </si>
  <si>
    <t>0116010</t>
  </si>
  <si>
    <t>0116020</t>
  </si>
  <si>
    <t>0116030</t>
  </si>
  <si>
    <t>Gai</t>
  </si>
  <si>
    <t>0116040</t>
  </si>
  <si>
    <t>0116050</t>
  </si>
  <si>
    <t>0116090</t>
  </si>
  <si>
    <t>Cây có hạt chứa dầu</t>
  </si>
  <si>
    <t>0117010</t>
  </si>
  <si>
    <t>0117020</t>
  </si>
  <si>
    <t>0117030</t>
  </si>
  <si>
    <t>0117040</t>
  </si>
  <si>
    <t>0117050</t>
  </si>
  <si>
    <t>0117036</t>
  </si>
  <si>
    <t>0117090</t>
  </si>
  <si>
    <t>0118111</t>
  </si>
  <si>
    <t>0118112</t>
  </si>
  <si>
    <t>0118113</t>
  </si>
  <si>
    <t>0118114</t>
  </si>
  <si>
    <t>0118115</t>
  </si>
  <si>
    <t>0118116</t>
  </si>
  <si>
    <t>0118117</t>
  </si>
  <si>
    <t>0118118</t>
  </si>
  <si>
    <t>0118119</t>
  </si>
  <si>
    <t>0118121</t>
  </si>
  <si>
    <t>0118122</t>
  </si>
  <si>
    <t>0118123</t>
  </si>
  <si>
    <t>0118124</t>
  </si>
  <si>
    <t>0118125</t>
  </si>
  <si>
    <t>0118129</t>
  </si>
  <si>
    <t>0118131</t>
  </si>
  <si>
    <t>0118132</t>
  </si>
  <si>
    <t>0118134</t>
  </si>
  <si>
    <t>0118133</t>
  </si>
  <si>
    <t>0118135</t>
  </si>
  <si>
    <t>0118139</t>
  </si>
  <si>
    <t xml:space="preserve">Rau lấy quả  </t>
  </si>
  <si>
    <t>0118141</t>
  </si>
  <si>
    <t>0118142</t>
  </si>
  <si>
    <t>0118143</t>
  </si>
  <si>
    <t>01181445</t>
  </si>
  <si>
    <t>01181446</t>
  </si>
  <si>
    <t>01181447</t>
  </si>
  <si>
    <t>Su su lấy quả</t>
  </si>
  <si>
    <t>0118145</t>
  </si>
  <si>
    <t>0118146</t>
  </si>
  <si>
    <t>0118147</t>
  </si>
  <si>
    <t>0118148</t>
  </si>
  <si>
    <t>0118149</t>
  </si>
  <si>
    <t>0118151</t>
  </si>
  <si>
    <t>0118152</t>
  </si>
  <si>
    <t>0118153</t>
  </si>
  <si>
    <t>0118154</t>
  </si>
  <si>
    <t>0118155</t>
  </si>
  <si>
    <t>0118156</t>
  </si>
  <si>
    <t>0118157</t>
  </si>
  <si>
    <t>0118158</t>
  </si>
  <si>
    <t>0118159</t>
  </si>
  <si>
    <t>0118161</t>
  </si>
  <si>
    <t>0118162</t>
  </si>
  <si>
    <t>0118163</t>
  </si>
  <si>
    <t>0118164</t>
  </si>
  <si>
    <t>0118165</t>
  </si>
  <si>
    <t>0118166</t>
  </si>
  <si>
    <t>0118169</t>
  </si>
  <si>
    <t>011817</t>
  </si>
  <si>
    <t>011819</t>
  </si>
  <si>
    <t>0118210</t>
  </si>
  <si>
    <t>0118230</t>
  </si>
  <si>
    <t>0118250</t>
  </si>
  <si>
    <t>0118260</t>
  </si>
  <si>
    <t>0118220</t>
  </si>
  <si>
    <t>Đỗ lăng</t>
  </si>
  <si>
    <t>0118240</t>
  </si>
  <si>
    <t>0118270</t>
  </si>
  <si>
    <t>0118280</t>
  </si>
  <si>
    <t>0118290</t>
  </si>
  <si>
    <t>0118311</t>
  </si>
  <si>
    <t>0118312</t>
  </si>
  <si>
    <t>0118313</t>
  </si>
  <si>
    <t>0118314</t>
  </si>
  <si>
    <t>0118315</t>
  </si>
  <si>
    <t>0118316</t>
  </si>
  <si>
    <t>0118317</t>
  </si>
  <si>
    <t>0118318</t>
  </si>
  <si>
    <t>0118319</t>
  </si>
  <si>
    <t>0119110</t>
  </si>
  <si>
    <t>0119120</t>
  </si>
  <si>
    <t>0119190</t>
  </si>
  <si>
    <t>0119210</t>
  </si>
  <si>
    <t>0119220</t>
  </si>
  <si>
    <t>0119230</t>
  </si>
  <si>
    <t>0119240</t>
  </si>
  <si>
    <t>0119250</t>
  </si>
  <si>
    <t>0119260</t>
  </si>
  <si>
    <t>0119270</t>
  </si>
  <si>
    <t>0119280</t>
  </si>
  <si>
    <t>0119290</t>
  </si>
  <si>
    <t>0119910</t>
  </si>
  <si>
    <t>0119941</t>
  </si>
  <si>
    <t>0119930</t>
  </si>
  <si>
    <t>0119920</t>
  </si>
  <si>
    <t>Thạch đen</t>
  </si>
  <si>
    <t>0119942</t>
  </si>
  <si>
    <t>Cây làm thức ăn chăn nuôi khác</t>
  </si>
  <si>
    <t>0119949</t>
  </si>
  <si>
    <t>Cây hàng năm khác chưa phân vào đâu</t>
  </si>
  <si>
    <t>0119990</t>
  </si>
  <si>
    <t>0121100</t>
  </si>
  <si>
    <t>Cây ăn quả vùng nhiệt đới và cận nhiệt đới</t>
  </si>
  <si>
    <t>0121210</t>
  </si>
  <si>
    <t>0121220</t>
  </si>
  <si>
    <t>0121230</t>
  </si>
  <si>
    <t>0121240</t>
  </si>
  <si>
    <t>0121250</t>
  </si>
  <si>
    <t>0121260</t>
  </si>
  <si>
    <t>0121270</t>
  </si>
  <si>
    <t>0121280</t>
  </si>
  <si>
    <t>0121291</t>
  </si>
  <si>
    <t>0121292</t>
  </si>
  <si>
    <t>0121293</t>
  </si>
  <si>
    <t>0121294</t>
  </si>
  <si>
    <t>0121295</t>
  </si>
  <si>
    <t>0121296</t>
  </si>
  <si>
    <t>0121297</t>
  </si>
  <si>
    <t>0121298</t>
  </si>
  <si>
    <t>0121299</t>
  </si>
  <si>
    <t>0121310</t>
  </si>
  <si>
    <t>0121320</t>
  </si>
  <si>
    <t>0121330</t>
  </si>
  <si>
    <t>0121340</t>
  </si>
  <si>
    <t>0121390</t>
  </si>
  <si>
    <t>0121410</t>
  </si>
  <si>
    <t>0121420</t>
  </si>
  <si>
    <t>0121430</t>
  </si>
  <si>
    <t>0121440</t>
  </si>
  <si>
    <t>0121450</t>
  </si>
  <si>
    <t>0121490</t>
  </si>
  <si>
    <t>0121510</t>
  </si>
  <si>
    <t>0121520</t>
  </si>
  <si>
    <t>0121530</t>
  </si>
  <si>
    <t>0121911</t>
  </si>
  <si>
    <t>0121912</t>
  </si>
  <si>
    <t>0121913</t>
  </si>
  <si>
    <t>0121919</t>
  </si>
  <si>
    <t>0121921</t>
  </si>
  <si>
    <t>0121922</t>
  </si>
  <si>
    <t>0121923</t>
  </si>
  <si>
    <t>0121924</t>
  </si>
  <si>
    <t>0121929</t>
  </si>
  <si>
    <t>0122010</t>
  </si>
  <si>
    <t>0122020</t>
  </si>
  <si>
    <t>0122030</t>
  </si>
  <si>
    <t>0122040</t>
  </si>
  <si>
    <t>0122090</t>
  </si>
  <si>
    <t>0123000</t>
  </si>
  <si>
    <t>0124000</t>
  </si>
  <si>
    <t>0125000</t>
  </si>
  <si>
    <t>0126000</t>
  </si>
  <si>
    <t xml:space="preserve">  Chè búp</t>
  </si>
  <si>
    <t>0127010</t>
  </si>
  <si>
    <t xml:space="preserve">  Chè lá</t>
  </si>
  <si>
    <t>0127020</t>
  </si>
  <si>
    <t>0128110</t>
  </si>
  <si>
    <t>0128120</t>
  </si>
  <si>
    <t>0128190</t>
  </si>
  <si>
    <t>0128210</t>
  </si>
  <si>
    <t>0128220</t>
  </si>
  <si>
    <t>0128230</t>
  </si>
  <si>
    <t>0128240</t>
  </si>
  <si>
    <t>0128250</t>
  </si>
  <si>
    <t>0128260</t>
  </si>
  <si>
    <t>0128270</t>
  </si>
  <si>
    <t>0128280</t>
  </si>
  <si>
    <t>0128290</t>
  </si>
  <si>
    <t>0129110</t>
  </si>
  <si>
    <t>0129120</t>
  </si>
  <si>
    <t>0129130</t>
  </si>
  <si>
    <t>0129140</t>
  </si>
  <si>
    <t>0129190</t>
  </si>
  <si>
    <t>0129910</t>
  </si>
  <si>
    <t>0129920</t>
  </si>
  <si>
    <t>0129930</t>
  </si>
  <si>
    <t>0129940</t>
  </si>
  <si>
    <t>0129950</t>
  </si>
  <si>
    <t>0129990</t>
  </si>
  <si>
    <t>Bảng 1: Danh mục cây trồng nông nghiệp (tiếp theo)</t>
  </si>
  <si>
    <t>NEP028</t>
  </si>
  <si>
    <t>NEP029</t>
  </si>
  <si>
    <t>01181125</t>
  </si>
  <si>
    <t>Rau cải trắng</t>
  </si>
  <si>
    <t>01181126</t>
  </si>
  <si>
    <t>Cải xoong</t>
  </si>
  <si>
    <t>01181127</t>
  </si>
  <si>
    <t>Cải thảo</t>
  </si>
  <si>
    <t>01181128</t>
  </si>
  <si>
    <t>Cải cúc (tầm ô)</t>
  </si>
  <si>
    <t>01181129</t>
  </si>
  <si>
    <t>01181185</t>
  </si>
  <si>
    <t>Súp lơ xanh</t>
  </si>
  <si>
    <t>01181186</t>
  </si>
  <si>
    <t>Hiện có</t>
  </si>
  <si>
    <t>01211004</t>
  </si>
  <si>
    <t/>
  </si>
  <si>
    <t>01212104</t>
  </si>
  <si>
    <t>01212204</t>
  </si>
  <si>
    <t>01212304</t>
  </si>
  <si>
    <t>01212404</t>
  </si>
  <si>
    <t>01212504</t>
  </si>
  <si>
    <t>01212604</t>
  </si>
  <si>
    <t>01212704</t>
  </si>
  <si>
    <t>01212804</t>
  </si>
  <si>
    <t>01212914</t>
  </si>
  <si>
    <t>01212924</t>
  </si>
  <si>
    <t>01212934</t>
  </si>
  <si>
    <t>01212944</t>
  </si>
  <si>
    <t>01212954</t>
  </si>
  <si>
    <t>01212964</t>
  </si>
  <si>
    <t>01212974</t>
  </si>
  <si>
    <t>01212984</t>
  </si>
  <si>
    <t>01212994</t>
  </si>
  <si>
    <t>01213104</t>
  </si>
  <si>
    <t>01213204</t>
  </si>
  <si>
    <t>01213304</t>
  </si>
  <si>
    <t>01213404</t>
  </si>
  <si>
    <t>01213904</t>
  </si>
  <si>
    <t>01214104</t>
  </si>
  <si>
    <t>01214204</t>
  </si>
  <si>
    <t>01214304</t>
  </si>
  <si>
    <t>01214404</t>
  </si>
  <si>
    <t>01214504</t>
  </si>
  <si>
    <t>01214904</t>
  </si>
  <si>
    <t>01215104</t>
  </si>
  <si>
    <t>01215204</t>
  </si>
  <si>
    <t>01215304</t>
  </si>
  <si>
    <t>01219114</t>
  </si>
  <si>
    <t>01219124</t>
  </si>
  <si>
    <t>01219134</t>
  </si>
  <si>
    <t>01219194</t>
  </si>
  <si>
    <t>01219214</t>
  </si>
  <si>
    <t>01219224</t>
  </si>
  <si>
    <t>01219234</t>
  </si>
  <si>
    <t>01219244</t>
  </si>
  <si>
    <t>01219294</t>
  </si>
  <si>
    <t>01220104</t>
  </si>
  <si>
    <t>01220204</t>
  </si>
  <si>
    <t>01220304</t>
  </si>
  <si>
    <t>01220404</t>
  </si>
  <si>
    <t>01220904</t>
  </si>
  <si>
    <t>01230004</t>
  </si>
  <si>
    <t>01240004</t>
  </si>
  <si>
    <t>01250004</t>
  </si>
  <si>
    <t>01260004</t>
  </si>
  <si>
    <t>01270104</t>
  </si>
  <si>
    <t>01270204</t>
  </si>
  <si>
    <t>01281104</t>
  </si>
  <si>
    <t>01281204</t>
  </si>
  <si>
    <t>01281904</t>
  </si>
  <si>
    <t>01282104</t>
  </si>
  <si>
    <t>01282204</t>
  </si>
  <si>
    <t>01282304</t>
  </si>
  <si>
    <t>01282404</t>
  </si>
  <si>
    <t>01282504</t>
  </si>
  <si>
    <t>01282604</t>
  </si>
  <si>
    <t>01282704</t>
  </si>
  <si>
    <t>01282804</t>
  </si>
  <si>
    <t>01282904</t>
  </si>
  <si>
    <t>01291104</t>
  </si>
  <si>
    <t>01291204</t>
  </si>
  <si>
    <t>01291304</t>
  </si>
  <si>
    <t>01291404</t>
  </si>
  <si>
    <t>01291904</t>
  </si>
  <si>
    <t>01299104</t>
  </si>
  <si>
    <t>01299204</t>
  </si>
  <si>
    <t>01299304</t>
  </si>
  <si>
    <t>01299404</t>
  </si>
  <si>
    <t>01299504</t>
  </si>
  <si>
    <t>01299904</t>
  </si>
  <si>
    <t>01211002</t>
  </si>
  <si>
    <t>01212102</t>
  </si>
  <si>
    <t>01212202</t>
  </si>
  <si>
    <t>01212302</t>
  </si>
  <si>
    <t>01212402</t>
  </si>
  <si>
    <t>01212502</t>
  </si>
  <si>
    <t>01212602</t>
  </si>
  <si>
    <t>01212702</t>
  </si>
  <si>
    <t>01212802</t>
  </si>
  <si>
    <t>01212912</t>
  </si>
  <si>
    <t>01212922</t>
  </si>
  <si>
    <t>01212932</t>
  </si>
  <si>
    <t>01212942</t>
  </si>
  <si>
    <t>01212952</t>
  </si>
  <si>
    <t>01212962</t>
  </si>
  <si>
    <t>01212972</t>
  </si>
  <si>
    <t>01212982</t>
  </si>
  <si>
    <t>01212992</t>
  </si>
  <si>
    <t>01213102</t>
  </si>
  <si>
    <t>01213202</t>
  </si>
  <si>
    <t>01213302</t>
  </si>
  <si>
    <t>01213402</t>
  </si>
  <si>
    <t>01213902</t>
  </si>
  <si>
    <t>01214102</t>
  </si>
  <si>
    <t>01214202</t>
  </si>
  <si>
    <t>01214302</t>
  </si>
  <si>
    <t>01214402</t>
  </si>
  <si>
    <t>01214502</t>
  </si>
  <si>
    <t>01214902</t>
  </si>
  <si>
    <t>01215102</t>
  </si>
  <si>
    <t>01215202</t>
  </si>
  <si>
    <t>01215302</t>
  </si>
  <si>
    <t>01219112</t>
  </si>
  <si>
    <t>01219122</t>
  </si>
  <si>
    <t>01219132</t>
  </si>
  <si>
    <t>01219192</t>
  </si>
  <si>
    <t>01219212</t>
  </si>
  <si>
    <t>01219222</t>
  </si>
  <si>
    <t>01219232</t>
  </si>
  <si>
    <t>01219242</t>
  </si>
  <si>
    <t>01219292</t>
  </si>
  <si>
    <t>01220102</t>
  </si>
  <si>
    <t>01220202</t>
  </si>
  <si>
    <t>01220302</t>
  </si>
  <si>
    <t>01220402</t>
  </si>
  <si>
    <t>01220902</t>
  </si>
  <si>
    <t>01230002</t>
  </si>
  <si>
    <t>01240002</t>
  </si>
  <si>
    <t>01250002</t>
  </si>
  <si>
    <t>01260002</t>
  </si>
  <si>
    <t>01270102</t>
  </si>
  <si>
    <t>01270202</t>
  </si>
  <si>
    <t>01281102</t>
  </si>
  <si>
    <t>01281202</t>
  </si>
  <si>
    <t>01281902</t>
  </si>
  <si>
    <t>01282102</t>
  </si>
  <si>
    <t>01282202</t>
  </si>
  <si>
    <t>01282302</t>
  </si>
  <si>
    <t>01282402</t>
  </si>
  <si>
    <t>01282502</t>
  </si>
  <si>
    <t>01282602</t>
  </si>
  <si>
    <t>01282702</t>
  </si>
  <si>
    <t>01282802</t>
  </si>
  <si>
    <t>01282902</t>
  </si>
  <si>
    <t>01291102</t>
  </si>
  <si>
    <t>01291202</t>
  </si>
  <si>
    <t>01291302</t>
  </si>
  <si>
    <t>01291402</t>
  </si>
  <si>
    <t>01291902</t>
  </si>
  <si>
    <t>01299102</t>
  </si>
  <si>
    <t>01299202</t>
  </si>
  <si>
    <t>01299302</t>
  </si>
  <si>
    <t>01299402</t>
  </si>
  <si>
    <t>01299502</t>
  </si>
  <si>
    <t>01299902</t>
  </si>
  <si>
    <t>01211001</t>
  </si>
  <si>
    <t>01212101</t>
  </si>
  <si>
    <t>01212201</t>
  </si>
  <si>
    <t>01212301</t>
  </si>
  <si>
    <t>01212401</t>
  </si>
  <si>
    <t>01212501</t>
  </si>
  <si>
    <t>01212601</t>
  </si>
  <si>
    <t>01212701</t>
  </si>
  <si>
    <t>01212801</t>
  </si>
  <si>
    <t>01212911</t>
  </si>
  <si>
    <t>01212921</t>
  </si>
  <si>
    <t>01212931</t>
  </si>
  <si>
    <t>01212941</t>
  </si>
  <si>
    <t>01212951</t>
  </si>
  <si>
    <t>01212961</t>
  </si>
  <si>
    <t>01212971</t>
  </si>
  <si>
    <t>01212981</t>
  </si>
  <si>
    <t>01212991</t>
  </si>
  <si>
    <t>01213101</t>
  </si>
  <si>
    <t>01213201</t>
  </si>
  <si>
    <t>01213301</t>
  </si>
  <si>
    <t>01213401</t>
  </si>
  <si>
    <t>01213901</t>
  </si>
  <si>
    <t>01214101</t>
  </si>
  <si>
    <t>01214201</t>
  </si>
  <si>
    <t>01214301</t>
  </si>
  <si>
    <t>01214401</t>
  </si>
  <si>
    <t>01214501</t>
  </si>
  <si>
    <t>01214901</t>
  </si>
  <si>
    <t>01215101</t>
  </si>
  <si>
    <t>01215201</t>
  </si>
  <si>
    <t>01215301</t>
  </si>
  <si>
    <t>01219111</t>
  </si>
  <si>
    <t>01219121</t>
  </si>
  <si>
    <t>01219131</t>
  </si>
  <si>
    <t>01219191</t>
  </si>
  <si>
    <t>01219211</t>
  </si>
  <si>
    <t>01219221</t>
  </si>
  <si>
    <t>01219231</t>
  </si>
  <si>
    <t>01219241</t>
  </si>
  <si>
    <t>01219291</t>
  </si>
  <si>
    <t>01220101</t>
  </si>
  <si>
    <t>01220201</t>
  </si>
  <si>
    <t>01220301</t>
  </si>
  <si>
    <t>01220401</t>
  </si>
  <si>
    <t>01220901</t>
  </si>
  <si>
    <t>01230001</t>
  </si>
  <si>
    <t>01240001</t>
  </si>
  <si>
    <t>01250001</t>
  </si>
  <si>
    <t>01260001</t>
  </si>
  <si>
    <t>01270101</t>
  </si>
  <si>
    <t>01270201</t>
  </si>
  <si>
    <t>01281101</t>
  </si>
  <si>
    <t>01281201</t>
  </si>
  <si>
    <t>01281901</t>
  </si>
  <si>
    <t>01282101</t>
  </si>
  <si>
    <t>01282201</t>
  </si>
  <si>
    <t>01282301</t>
  </si>
  <si>
    <t>01282401</t>
  </si>
  <si>
    <t>01282501</t>
  </si>
  <si>
    <t>01282601</t>
  </si>
  <si>
    <t>01282701</t>
  </si>
  <si>
    <t>01282801</t>
  </si>
  <si>
    <t>01282901</t>
  </si>
  <si>
    <t>01291101</t>
  </si>
  <si>
    <t>01291201</t>
  </si>
  <si>
    <t>01291301</t>
  </si>
  <si>
    <t>01291401</t>
  </si>
  <si>
    <t>01291901</t>
  </si>
  <si>
    <t>01299101</t>
  </si>
  <si>
    <t>01299201</t>
  </si>
  <si>
    <t>01299301</t>
  </si>
  <si>
    <t>01299401</t>
  </si>
  <si>
    <t>01299501</t>
  </si>
  <si>
    <t>01299901</t>
  </si>
  <si>
    <t>hiện có</t>
  </si>
  <si>
    <t>Sầu riêng hiện có</t>
  </si>
  <si>
    <t>Na/Mãng cầu hiện có</t>
  </si>
  <si>
    <t>Hồng hiện có</t>
  </si>
  <si>
    <t>Mít hiện có</t>
  </si>
  <si>
    <t>Măng cụt hiện có</t>
  </si>
  <si>
    <t>Ổi hiện có</t>
  </si>
  <si>
    <t>Vú sữa hiện có</t>
  </si>
  <si>
    <t>Chanh leo hiện có</t>
  </si>
  <si>
    <t>Doi/mận hiện có</t>
  </si>
  <si>
    <t>Quả bơ hiện có</t>
  </si>
  <si>
    <t>Các loại quả nhiệt đới và cận nhiệt đới khác chưa được phân vào đâu hiện có</t>
  </si>
  <si>
    <t>Cam hiện có</t>
  </si>
  <si>
    <t>Quýt hiện có</t>
  </si>
  <si>
    <t>Chanh hiện có</t>
  </si>
  <si>
    <t>Bưởi hiện có</t>
  </si>
  <si>
    <t>Các loại quả có múi thuộc họ cam, quýt khác hiện có</t>
  </si>
  <si>
    <t>Táo hiện có</t>
  </si>
  <si>
    <t>Mận hiện có</t>
  </si>
  <si>
    <t>Mơ hiện có</t>
  </si>
  <si>
    <t>Đào quả hiện có</t>
  </si>
  <si>
    <t>Lê hiện có</t>
  </si>
  <si>
    <t>Các loại quả có hạt như táo khác chưa được phân vào đâu hiện có</t>
  </si>
  <si>
    <t>Nhãn hiện có</t>
  </si>
  <si>
    <t>Vải hiện có</t>
  </si>
  <si>
    <t>Chôm chôm hiện có</t>
  </si>
  <si>
    <t>Dâu tây hiện có</t>
  </si>
  <si>
    <t>Kiwi hiện có</t>
  </si>
  <si>
    <t>Mâm xôi hiện có</t>
  </si>
  <si>
    <t>Cây quả mọng khác chưa được phân vào đâu hiện có</t>
  </si>
  <si>
    <t>Hạnh nhân hiện có</t>
  </si>
  <si>
    <t>Dẻ hiện có</t>
  </si>
  <si>
    <t>Mắc ca hiện có</t>
  </si>
  <si>
    <t>Óc chó hiện có</t>
  </si>
  <si>
    <t>Cây quả hạt cứng khác chưa được phân vào đâu hiện có</t>
  </si>
  <si>
    <t>Dừa hiện có</t>
  </si>
  <si>
    <t>Ôliu hiện có</t>
  </si>
  <si>
    <t>Cọ hiện có</t>
  </si>
  <si>
    <t>Gấc hiện có</t>
  </si>
  <si>
    <t>Cây quả có dầu khác chưa được phân vào đâu hiện có</t>
  </si>
  <si>
    <t>Điều hiện có</t>
  </si>
  <si>
    <t>Tiêu hiện có</t>
  </si>
  <si>
    <t>Cao su hiện có</t>
  </si>
  <si>
    <t>Cà phê hiện có</t>
  </si>
  <si>
    <t xml:space="preserve">  Chè búp hiện có</t>
  </si>
  <si>
    <t xml:space="preserve">  Chè lá hiện có</t>
  </si>
  <si>
    <t>Đinh hương hiện có</t>
  </si>
  <si>
    <t>Vani hiện có</t>
  </si>
  <si>
    <t>Cây gia vị lâu năm khác  hiện có</t>
  </si>
  <si>
    <t>Hoa nhài hiện có</t>
  </si>
  <si>
    <t>Hoa hồi hiện có</t>
  </si>
  <si>
    <t>Ý dĩ hiện có</t>
  </si>
  <si>
    <t>Tam Thất hiện có</t>
  </si>
  <si>
    <t>Sâm hiện có</t>
  </si>
  <si>
    <t>Sa nhân hiện có</t>
  </si>
  <si>
    <t>Đinh lăng hiện có</t>
  </si>
  <si>
    <t>Cây dùng làm nguyên liệu chế nước hoa và cây làm hương liệu hiện có</t>
  </si>
  <si>
    <t>Cây dược liệu khác  hiện có</t>
  </si>
  <si>
    <t>Cây, cành mai hiện có</t>
  </si>
  <si>
    <t>Cây quất cảnh hiện có</t>
  </si>
  <si>
    <t>Cây, cành đào cảnh hiện có</t>
  </si>
  <si>
    <t>Bonsai hiện có</t>
  </si>
  <si>
    <t>Cây cảnh khác hiện có</t>
  </si>
  <si>
    <t>Ca cao hiện có</t>
  </si>
  <si>
    <t>Sơn ta hiện có</t>
  </si>
  <si>
    <t>Trôm hiện có</t>
  </si>
  <si>
    <t>Dâu tằm hiện có</t>
  </si>
  <si>
    <t>Cau hiện có</t>
  </si>
  <si>
    <t>Cây lâu năm  khác chưa được phân vào đâu hiện có</t>
  </si>
  <si>
    <t>01120191</t>
  </si>
  <si>
    <t>01120911</t>
  </si>
  <si>
    <t>01120921</t>
  </si>
  <si>
    <t>01120991</t>
  </si>
  <si>
    <t>01130101</t>
  </si>
  <si>
    <t>01130201</t>
  </si>
  <si>
    <t>011302051</t>
  </si>
  <si>
    <t>011302061</t>
  </si>
  <si>
    <t>01130301</t>
  </si>
  <si>
    <t>01130401</t>
  </si>
  <si>
    <t>01130501</t>
  </si>
  <si>
    <t>01130601</t>
  </si>
  <si>
    <t>01130701</t>
  </si>
  <si>
    <t>01130801</t>
  </si>
  <si>
    <t>01130901</t>
  </si>
  <si>
    <t>01140001</t>
  </si>
  <si>
    <t>011400051</t>
  </si>
  <si>
    <t>011400061</t>
  </si>
  <si>
    <t>01150101</t>
  </si>
  <si>
    <t>01150201</t>
  </si>
  <si>
    <t>01160101</t>
  </si>
  <si>
    <t>01160201</t>
  </si>
  <si>
    <t>01160301</t>
  </si>
  <si>
    <t>01160401</t>
  </si>
  <si>
    <t>01160501</t>
  </si>
  <si>
    <t>01160901</t>
  </si>
  <si>
    <t>01170101</t>
  </si>
  <si>
    <t>01170201</t>
  </si>
  <si>
    <t>01170301</t>
  </si>
  <si>
    <t>01170401</t>
  </si>
  <si>
    <t>01170501</t>
  </si>
  <si>
    <t>01170361</t>
  </si>
  <si>
    <t>01170901</t>
  </si>
  <si>
    <t>01181111</t>
  </si>
  <si>
    <t>01181121</t>
  </si>
  <si>
    <t>011811251</t>
  </si>
  <si>
    <t>011811261</t>
  </si>
  <si>
    <t>011811271</t>
  </si>
  <si>
    <t>011811281</t>
  </si>
  <si>
    <t>011811291</t>
  </si>
  <si>
    <t>01181131</t>
  </si>
  <si>
    <t>01181141</t>
  </si>
  <si>
    <t>01181151</t>
  </si>
  <si>
    <t>01181161</t>
  </si>
  <si>
    <t>01181171</t>
  </si>
  <si>
    <t>01181181</t>
  </si>
  <si>
    <t>011811851</t>
  </si>
  <si>
    <t>011811861</t>
  </si>
  <si>
    <t>01181191</t>
  </si>
  <si>
    <t>01181211</t>
  </si>
  <si>
    <t>01181221</t>
  </si>
  <si>
    <t>01181231</t>
  </si>
  <si>
    <t>01181241</t>
  </si>
  <si>
    <t>01181251</t>
  </si>
  <si>
    <t>01181291</t>
  </si>
  <si>
    <t>01181311</t>
  </si>
  <si>
    <t>01181321</t>
  </si>
  <si>
    <t>01181341</t>
  </si>
  <si>
    <t>01181331</t>
  </si>
  <si>
    <t>01181351</t>
  </si>
  <si>
    <t>01181391</t>
  </si>
  <si>
    <t>01181411</t>
  </si>
  <si>
    <t>01181421</t>
  </si>
  <si>
    <t>01181431</t>
  </si>
  <si>
    <t>011814451</t>
  </si>
  <si>
    <t>011814461</t>
  </si>
  <si>
    <t>011814471</t>
  </si>
  <si>
    <t>01181451</t>
  </si>
  <si>
    <t>01181461</t>
  </si>
  <si>
    <t>01181471</t>
  </si>
  <si>
    <t>01181481</t>
  </si>
  <si>
    <t>01181491</t>
  </si>
  <si>
    <t>01181511</t>
  </si>
  <si>
    <t>01181521</t>
  </si>
  <si>
    <t>01181531</t>
  </si>
  <si>
    <t>01181541</t>
  </si>
  <si>
    <t>01181551</t>
  </si>
  <si>
    <t>01181561</t>
  </si>
  <si>
    <t>01181571</t>
  </si>
  <si>
    <t>01181581</t>
  </si>
  <si>
    <t>01181591</t>
  </si>
  <si>
    <t>01181611</t>
  </si>
  <si>
    <t>01181621</t>
  </si>
  <si>
    <t>01181631</t>
  </si>
  <si>
    <t>01181641</t>
  </si>
  <si>
    <t>01181651</t>
  </si>
  <si>
    <t>01181661</t>
  </si>
  <si>
    <t>01181691</t>
  </si>
  <si>
    <t>0118171</t>
  </si>
  <si>
    <t>0118191</t>
  </si>
  <si>
    <t>01182101</t>
  </si>
  <si>
    <t>01182301</t>
  </si>
  <si>
    <t>01182501</t>
  </si>
  <si>
    <t>01182601</t>
  </si>
  <si>
    <t>01182201</t>
  </si>
  <si>
    <t>01182401</t>
  </si>
  <si>
    <t>01182701</t>
  </si>
  <si>
    <t>01182801</t>
  </si>
  <si>
    <t>01182901</t>
  </si>
  <si>
    <t>01183111</t>
  </si>
  <si>
    <t>01183121</t>
  </si>
  <si>
    <t>01183131</t>
  </si>
  <si>
    <t>01183141</t>
  </si>
  <si>
    <t>01183151</t>
  </si>
  <si>
    <t>01183161</t>
  </si>
  <si>
    <t>01183171</t>
  </si>
  <si>
    <t>01183181</t>
  </si>
  <si>
    <t>01183191</t>
  </si>
  <si>
    <t>01191101</t>
  </si>
  <si>
    <t>01191201</t>
  </si>
  <si>
    <t>01191901</t>
  </si>
  <si>
    <t>01192101</t>
  </si>
  <si>
    <t>01192201</t>
  </si>
  <si>
    <t>01192301</t>
  </si>
  <si>
    <t>01192401</t>
  </si>
  <si>
    <t>01192501</t>
  </si>
  <si>
    <t>01192601</t>
  </si>
  <si>
    <t>01192701</t>
  </si>
  <si>
    <t>01192801</t>
  </si>
  <si>
    <t>01192901</t>
  </si>
  <si>
    <t>01199101</t>
  </si>
  <si>
    <t>01199411</t>
  </si>
  <si>
    <t>01199301</t>
  </si>
  <si>
    <t>01199201</t>
  </si>
  <si>
    <t>01199421</t>
  </si>
  <si>
    <t>01199491</t>
  </si>
  <si>
    <t>01199901</t>
  </si>
  <si>
    <t>01110091</t>
  </si>
  <si>
    <t>011100951</t>
  </si>
  <si>
    <t>011100961</t>
  </si>
  <si>
    <t>Mã vụ sản xuất</t>
  </si>
  <si>
    <t>Tên vụ sản xuất</t>
  </si>
  <si>
    <t>Vụ Đông</t>
  </si>
  <si>
    <t>Vụ Xuân</t>
  </si>
  <si>
    <t>Vụ Đông xuân</t>
  </si>
  <si>
    <t>Vụ Hè Thu</t>
  </si>
  <si>
    <t>Vụ Thu Đông</t>
  </si>
  <si>
    <t>Vụ Mùa</t>
  </si>
  <si>
    <t>Số TT</t>
  </si>
  <si>
    <t>Tỉnh/Thành phố</t>
  </si>
  <si>
    <t>Điều tra diện tích gieo trồng cây nông nghiệp</t>
  </si>
  <si>
    <t xml:space="preserve">Điều tra năng suất, sản lượng cây lúa vụ Đông xuân </t>
  </si>
  <si>
    <t xml:space="preserve">Điều tra năng suất, sản lượng cây lúa vụ Hè thu </t>
  </si>
  <si>
    <t xml:space="preserve">Điều tra năng suất, sản lượng cây lúa vụ Thu đông/vụ 3 </t>
  </si>
  <si>
    <t>Điều tra năng suất, sản lượng cây lúa vụ Mùa</t>
  </si>
  <si>
    <t>Điều tra năng suất, sản lượng cây hàng năm khác vụ Đông</t>
  </si>
  <si>
    <t>Điều tra năng suất, sản lượng cây hàng năm khác vụ Xuân</t>
  </si>
  <si>
    <t>Điều tra năng suất, sản lượng cây hàng năm khác vụ Đông Xuân</t>
  </si>
  <si>
    <t>Điều tra năng suất, sản lượng cây hàng năm khác vụ Hè Thu</t>
  </si>
  <si>
    <t>Điều tra năng suất, sản lượng cây hàng năm khác vụ Mùa</t>
  </si>
  <si>
    <t>Điều tra năng suất, sản lượng cây lâu năm</t>
  </si>
  <si>
    <t xml:space="preserve">Tổng số tỉnh </t>
  </si>
  <si>
    <t>TP. Hà Nội</t>
  </si>
  <si>
    <t>x</t>
  </si>
  <si>
    <t>TP. Hồ Chí Minh</t>
  </si>
  <si>
    <t>TP. Hải Phòng</t>
  </si>
  <si>
    <t>TP. Đà Nẵng</t>
  </si>
  <si>
    <t>TP. Cần Thơ</t>
  </si>
  <si>
    <t>Vĩnh Phúc</t>
  </si>
  <si>
    <t>Bắc Ninh</t>
  </si>
  <si>
    <t>Hải Dương</t>
  </si>
  <si>
    <t>Hưng Yên</t>
  </si>
  <si>
    <t>Hà Nam</t>
  </si>
  <si>
    <t>Nam Định</t>
  </si>
  <si>
    <t>Thái Bình</t>
  </si>
  <si>
    <t>Ninh Bình</t>
  </si>
  <si>
    <t>Đắk Lắk</t>
  </si>
  <si>
    <t>Gia Lai</t>
  </si>
  <si>
    <t>Kon Tum</t>
  </si>
  <si>
    <t>Lâm Đồng</t>
  </si>
  <si>
    <t>Đắk Nông</t>
  </si>
  <si>
    <t>Quảng Ninh</t>
  </si>
  <si>
    <t>Sơn La</t>
  </si>
  <si>
    <t>Lai Châu</t>
  </si>
  <si>
    <t>Điện Biên</t>
  </si>
  <si>
    <t>Lào Cai</t>
  </si>
  <si>
    <t>Hà Giang</t>
  </si>
  <si>
    <t>Cao Bằng</t>
  </si>
  <si>
    <t>Lạng Sơn</t>
  </si>
  <si>
    <t>Hoà Bình</t>
  </si>
  <si>
    <t>Bắc Kạn</t>
  </si>
  <si>
    <t>Phú Thọ</t>
  </si>
  <si>
    <t>Bắc Giang</t>
  </si>
  <si>
    <t>Thái Nguyên</t>
  </si>
  <si>
    <t>Tuyên Quang</t>
  </si>
  <si>
    <t>Yên Bái</t>
  </si>
  <si>
    <t>Thanh Hoá</t>
  </si>
  <si>
    <t>Nghệ An</t>
  </si>
  <si>
    <t>Hà Tĩnh</t>
  </si>
  <si>
    <t>Quảng Bình</t>
  </si>
  <si>
    <t>Quảng Trị</t>
  </si>
  <si>
    <t>Thừa Thiên Huế</t>
  </si>
  <si>
    <t>Quảng Nam</t>
  </si>
  <si>
    <t>Quảng Ngãi</t>
  </si>
  <si>
    <t>Bình Định</t>
  </si>
  <si>
    <t>Phú Yên</t>
  </si>
  <si>
    <t>Khánh Hoà</t>
  </si>
  <si>
    <t>Ninh Thuận</t>
  </si>
  <si>
    <t>Tiền Giang</t>
  </si>
  <si>
    <t>Long An</t>
  </si>
  <si>
    <t>Bến Tre</t>
  </si>
  <si>
    <t>Trà Vinh</t>
  </si>
  <si>
    <t>Vĩnh Long</t>
  </si>
  <si>
    <t>Đồng Tháp</t>
  </si>
  <si>
    <t>Hậu Giang</t>
  </si>
  <si>
    <t>Sóc Trăng</t>
  </si>
  <si>
    <t>Bạc Liêu</t>
  </si>
  <si>
    <t>Kiên Giang</t>
  </si>
  <si>
    <t>An Giang</t>
  </si>
  <si>
    <t>Cà Mau</t>
  </si>
  <si>
    <t>Đồng Nai</t>
  </si>
  <si>
    <t>Bình Dương</t>
  </si>
  <si>
    <t>Bình Phước</t>
  </si>
  <si>
    <t>Tây Ninh</t>
  </si>
  <si>
    <t>Bà Rịa-Vũng Tàu</t>
  </si>
  <si>
    <t>Bình Thuận</t>
  </si>
  <si>
    <t>…</t>
  </si>
  <si>
    <t>Mã số năng suất gieo trồng</t>
  </si>
  <si>
    <t>Mã số năng suất thu hoạch</t>
  </si>
  <si>
    <t>Mã số sản lượng</t>
  </si>
  <si>
    <t>Mã số diệnt tích thu hoạch</t>
  </si>
  <si>
    <t>Mã số diện tích cho sản phẩm</t>
  </si>
  <si>
    <t>Mã số năng suất</t>
  </si>
  <si>
    <t>Mã số diện tích trồng mới</t>
  </si>
  <si>
    <t>Mã số diện tích hiện có</t>
  </si>
  <si>
    <t>Mã số diệnt tích gieo trồng</t>
  </si>
  <si>
    <t>Phiếu số 1/DTHN-THON</t>
  </si>
  <si>
    <t>Phụ lục 2: Danh mục cây trồng nông nghiệp</t>
  </si>
  <si>
    <t>Phụ lục 2: Danh mục cây trồng nông nghiệp (tiếp theo)</t>
  </si>
  <si>
    <t>Phụ lục 3: Danh mục các giống lúa phổ biến</t>
  </si>
  <si>
    <t xml:space="preserve">Xã: ………………… ...Mã xã: </t>
  </si>
  <si>
    <t xml:space="preserve">PHIẾU THU THẬP THÔNG TIN VỀ DIỆN TÍCH GIEO TRỒNG CÂY HẰNG NĂM </t>
  </si>
  <si>
    <t>I. Danh mục cây hằng năm</t>
  </si>
  <si>
    <t>Danh sách các tỉnh điều tra diện tích, năng suất, sản lượng cây nông nghiệp</t>
  </si>
  <si>
    <t xml:space="preserve"> Thôn: ………………Mã thôn:</t>
  </si>
  <si>
    <t>Loại cây hằng năm</t>
  </si>
  <si>
    <t>01250005</t>
  </si>
  <si>
    <t>Mã số diện tích thanh lý</t>
  </si>
  <si>
    <t>1</t>
  </si>
  <si>
    <t>2</t>
  </si>
  <si>
    <t>……..</t>
  </si>
  <si>
    <r>
      <t xml:space="preserve">Tổng diện tích
ươm giống
</t>
    </r>
    <r>
      <rPr>
        <sz val="11"/>
        <color rgb="FFFF0000"/>
        <rFont val="Times New Roman"/>
        <family val="1"/>
      </rPr>
      <t>(ha)</t>
    </r>
  </si>
  <si>
    <t>II. Thông tin về hộ/cơ sở chuyên sản xuất cây giống</t>
  </si>
  <si>
    <r>
      <t xml:space="preserve">Số cây giống
bán ra
</t>
    </r>
    <r>
      <rPr>
        <sz val="11"/>
        <color rgb="FFFF0000"/>
        <rFont val="Times New Roman"/>
        <family val="1"/>
      </rPr>
      <t>(nghìn cây)</t>
    </r>
  </si>
  <si>
    <r>
      <t xml:space="preserve">Doanh thu bán ra
</t>
    </r>
    <r>
      <rPr>
        <sz val="11"/>
        <color rgb="FFFF0000"/>
        <rFont val="Times New Roman"/>
        <family val="1"/>
      </rPr>
      <t>(nghìn đồng)</t>
    </r>
  </si>
  <si>
    <t>Hoa các loại</t>
  </si>
  <si>
    <t>Tên cây giống/nhóm cây giống</t>
  </si>
  <si>
    <t>2. Kết quả sản xuất giống cây trồng trong 12 tháng qua:</t>
  </si>
  <si>
    <t>1. Số hộ/cơ sở chuyên sản xuất cây giống trên địa bàn:            cơ sở</t>
  </si>
  <si>
    <t>0113</t>
  </si>
  <si>
    <t>0115</t>
  </si>
  <si>
    <t>0116</t>
  </si>
  <si>
    <t>0117</t>
  </si>
  <si>
    <t>0118</t>
  </si>
  <si>
    <t>011812</t>
  </si>
  <si>
    <t>011811</t>
  </si>
  <si>
    <t>01181</t>
  </si>
  <si>
    <t>011813</t>
  </si>
  <si>
    <t>011814</t>
  </si>
  <si>
    <t>011815</t>
  </si>
  <si>
    <t>011816</t>
  </si>
  <si>
    <t>01182</t>
  </si>
  <si>
    <t>011831</t>
  </si>
  <si>
    <t>01191</t>
  </si>
  <si>
    <t>01192</t>
  </si>
  <si>
    <t>01199</t>
  </si>
  <si>
    <t>0119</t>
  </si>
  <si>
    <t>021</t>
  </si>
  <si>
    <t>01212</t>
  </si>
  <si>
    <t>012129</t>
  </si>
  <si>
    <t>01213</t>
  </si>
  <si>
    <t>01214</t>
  </si>
  <si>
    <t>01215</t>
  </si>
  <si>
    <t>012191</t>
  </si>
  <si>
    <t>012192</t>
  </si>
  <si>
    <t>0122</t>
  </si>
  <si>
    <t>0127</t>
  </si>
  <si>
    <t>0128</t>
  </si>
  <si>
    <t>01281</t>
  </si>
  <si>
    <t>01282</t>
  </si>
  <si>
    <t>0129</t>
  </si>
  <si>
    <t>01291</t>
  </si>
  <si>
    <t>01299</t>
  </si>
  <si>
    <t>Cây có củ khác 02</t>
  </si>
  <si>
    <t>Cây có củ khác 03</t>
  </si>
  <si>
    <t>0113091</t>
  </si>
  <si>
    <t>0113092</t>
  </si>
  <si>
    <t>0113093</t>
  </si>
  <si>
    <t>Cây lấy sợi khác 02</t>
  </si>
  <si>
    <t>Cây lấy sợi khác 03</t>
  </si>
  <si>
    <t>Cây có hạt chứa dầu khác 02</t>
  </si>
  <si>
    <t>Cây có hạt chứa dầu khác 03</t>
  </si>
  <si>
    <t>Rau lấy lá khác  02</t>
  </si>
  <si>
    <t>Rau lấy lá khác  03</t>
  </si>
  <si>
    <t>01181195</t>
  </si>
  <si>
    <t>01181196</t>
  </si>
  <si>
    <t>01181197</t>
  </si>
  <si>
    <t>01170905</t>
  </si>
  <si>
    <t>01170906</t>
  </si>
  <si>
    <t>01170907</t>
  </si>
  <si>
    <t>01160905</t>
  </si>
  <si>
    <t>01160906</t>
  </si>
  <si>
    <t>01160907</t>
  </si>
  <si>
    <t>Rau họ đậu khác 02</t>
  </si>
  <si>
    <t>Rau họ đậu khác 03</t>
  </si>
  <si>
    <t>01181395</t>
  </si>
  <si>
    <t>01181396</t>
  </si>
  <si>
    <t>01181397</t>
  </si>
  <si>
    <t>Rau lấy quả khác 02</t>
  </si>
  <si>
    <t>Rau lấy quả khác 03</t>
  </si>
  <si>
    <t>01181495</t>
  </si>
  <si>
    <t>01181496</t>
  </si>
  <si>
    <t>01181497</t>
  </si>
  <si>
    <t>Rau lấy củ, rễ hoặc lấy 02</t>
  </si>
  <si>
    <t xml:space="preserve">Rau lấy củ, rễ hoặc lấy 03 </t>
  </si>
  <si>
    <t>01181595</t>
  </si>
  <si>
    <t>01181596</t>
  </si>
  <si>
    <t>01181597</t>
  </si>
  <si>
    <t>Đậu/ đỗ  02</t>
  </si>
  <si>
    <t>Đậu/ đỗ  03</t>
  </si>
  <si>
    <t>01182905</t>
  </si>
  <si>
    <t>01182906</t>
  </si>
  <si>
    <t>01182907</t>
  </si>
  <si>
    <t>Hoa 02</t>
  </si>
  <si>
    <t>Hoa 03</t>
  </si>
  <si>
    <t>Hoa 04</t>
  </si>
  <si>
    <t>Hoa 05</t>
  </si>
  <si>
    <t>01183195</t>
  </si>
  <si>
    <t>01183196</t>
  </si>
  <si>
    <t>01183197</t>
  </si>
  <si>
    <t>01183198</t>
  </si>
  <si>
    <t>01183199</t>
  </si>
  <si>
    <t>Cây gia vị hàng năm 02</t>
  </si>
  <si>
    <t>Cây gia vị hàng năm 03</t>
  </si>
  <si>
    <t>01191905</t>
  </si>
  <si>
    <t>01191906</t>
  </si>
  <si>
    <t>01191907</t>
  </si>
  <si>
    <t>Cây dược liệu, hương liệu 02</t>
  </si>
  <si>
    <t>Cây dược liệu, hương liệu 03</t>
  </si>
  <si>
    <t>01192905</t>
  </si>
  <si>
    <t>01192906</t>
  </si>
  <si>
    <t>01192907</t>
  </si>
  <si>
    <t>Cây hàng năm khác chưa phân 02</t>
  </si>
  <si>
    <t>Cây hàng năm khác chưa phân 03</t>
  </si>
  <si>
    <t>01199905</t>
  </si>
  <si>
    <t>01199906</t>
  </si>
  <si>
    <t>01199907</t>
  </si>
  <si>
    <t>Cây hàng năm khác chưa phân 04</t>
  </si>
  <si>
    <t>01199908</t>
  </si>
  <si>
    <t>01199909</t>
  </si>
  <si>
    <t xml:space="preserve"> Cây 02</t>
  </si>
  <si>
    <t xml:space="preserve"> Cây 03</t>
  </si>
  <si>
    <t>01212995</t>
  </si>
  <si>
    <t>01212996</t>
  </si>
  <si>
    <t>01212997</t>
  </si>
  <si>
    <t>01213905</t>
  </si>
  <si>
    <t>01213906</t>
  </si>
  <si>
    <t>01213907</t>
  </si>
  <si>
    <t>01214905</t>
  </si>
  <si>
    <t>01214906</t>
  </si>
  <si>
    <t>01214907</t>
  </si>
  <si>
    <t>01219195</t>
  </si>
  <si>
    <t>01219196</t>
  </si>
  <si>
    <t>01219197</t>
  </si>
  <si>
    <t>01219295</t>
  </si>
  <si>
    <t>01219296</t>
  </si>
  <si>
    <t>01219297</t>
  </si>
  <si>
    <t>01220905</t>
  </si>
  <si>
    <t>01220906</t>
  </si>
  <si>
    <t>01220907</t>
  </si>
  <si>
    <t>01281905</t>
  </si>
  <si>
    <t>01281906</t>
  </si>
  <si>
    <t>01281907</t>
  </si>
  <si>
    <t>01282905</t>
  </si>
  <si>
    <t>01282906</t>
  </si>
  <si>
    <t>01282907</t>
  </si>
  <si>
    <t>01291905</t>
  </si>
  <si>
    <t>01291906</t>
  </si>
  <si>
    <t>01291907</t>
  </si>
  <si>
    <t>01299905</t>
  </si>
  <si>
    <t>01299906</t>
  </si>
  <si>
    <t>01299907</t>
  </si>
  <si>
    <t xml:space="preserve">   - Lúa lai 11</t>
  </si>
  <si>
    <t xml:space="preserve">   - Lúa lai 12</t>
  </si>
  <si>
    <t xml:space="preserve">   - Lúa lai 13</t>
  </si>
  <si>
    <t xml:space="preserve">   - Lúa lai 14</t>
  </si>
  <si>
    <t xml:space="preserve">   - Lúa lai 15</t>
  </si>
  <si>
    <t xml:space="preserve">   - Lúa lai 16</t>
  </si>
  <si>
    <t xml:space="preserve">   - Lúa lai 17</t>
  </si>
  <si>
    <t xml:space="preserve">   - Lúa lai 18</t>
  </si>
  <si>
    <t xml:space="preserve">   - Lúa lai 19</t>
  </si>
  <si>
    <t xml:space="preserve">   - Lúa lai 20</t>
  </si>
  <si>
    <t>LAI140</t>
  </si>
  <si>
    <t>LAI141</t>
  </si>
  <si>
    <t>LAI142</t>
  </si>
  <si>
    <t>LAI143</t>
  </si>
  <si>
    <t>LAI144</t>
  </si>
  <si>
    <t>LAI145</t>
  </si>
  <si>
    <t>LAI146</t>
  </si>
  <si>
    <t>LAI147</t>
  </si>
  <si>
    <t>LAI148</t>
  </si>
  <si>
    <t>LAI149</t>
  </si>
  <si>
    <t xml:space="preserve">   - Lúa nếp 6</t>
  </si>
  <si>
    <t xml:space="preserve">   - Lúa nếp 7</t>
  </si>
  <si>
    <t xml:space="preserve">   - Lúa nếp 8</t>
  </si>
  <si>
    <t xml:space="preserve">   - Lúa nếp 9</t>
  </si>
  <si>
    <t xml:space="preserve">   - Lúa nếp 10</t>
  </si>
  <si>
    <t>NEP030</t>
  </si>
  <si>
    <t>NEP031</t>
  </si>
  <si>
    <t>NEP032</t>
  </si>
  <si>
    <t>NEP033</t>
  </si>
  <si>
    <t>NEP034</t>
  </si>
  <si>
    <t xml:space="preserve">   - Lúa thuần 11</t>
  </si>
  <si>
    <t>THU328</t>
  </si>
  <si>
    <t xml:space="preserve">   - Lúa thuần 12</t>
  </si>
  <si>
    <t>THU329</t>
  </si>
  <si>
    <t xml:space="preserve">   - Lúa thuần 13</t>
  </si>
  <si>
    <t>THU330</t>
  </si>
  <si>
    <t xml:space="preserve">   - Lúa thuần 14</t>
  </si>
  <si>
    <t>THU331</t>
  </si>
  <si>
    <t xml:space="preserve">   - Lúa thuần 15</t>
  </si>
  <si>
    <t>THU332</t>
  </si>
  <si>
    <t xml:space="preserve">   - Lúa thuần 16</t>
  </si>
  <si>
    <t>THU333</t>
  </si>
  <si>
    <t xml:space="preserve">   - Lúa thuần 17</t>
  </si>
  <si>
    <t>THU334</t>
  </si>
  <si>
    <t xml:space="preserve">   - Lúa thuần 18</t>
  </si>
  <si>
    <t>THU335</t>
  </si>
  <si>
    <t xml:space="preserve">   - Lúa thuần 19</t>
  </si>
  <si>
    <t>THU336</t>
  </si>
  <si>
    <t xml:space="preserve">   - Lúa thuần 20</t>
  </si>
  <si>
    <t>THU337</t>
  </si>
  <si>
    <t>I. Thông tin về diện tích gieo trồng cây hằng năm tại địa bàn*</t>
  </si>
  <si>
    <t>Rau cải khác 01</t>
  </si>
  <si>
    <t>Rau cải khác 02</t>
  </si>
  <si>
    <t>Rau cải khác 03</t>
  </si>
  <si>
    <t>Rau cải còn lại</t>
  </si>
  <si>
    <t>011811205</t>
  </si>
  <si>
    <t>011811206</t>
  </si>
  <si>
    <t>011811207</t>
  </si>
  <si>
    <t>011811209</t>
  </si>
  <si>
    <t>Trong đó: Cây có củ khác 01</t>
  </si>
  <si>
    <t>Trong đó: Cây lấy sợi khác 01</t>
  </si>
  <si>
    <t>Trong đó: Cây có hạt chứa dầu khác 01</t>
  </si>
  <si>
    <t>Trong đó: Rau cải xanh</t>
  </si>
  <si>
    <t>Trong đó: Súp lơ trắng</t>
  </si>
  <si>
    <t>Trong đó: Rau lấy lá khác  01</t>
  </si>
  <si>
    <t>Trong đó: Rau họ đậu khác 01</t>
  </si>
  <si>
    <t>Trong đó: Rau lấy quả khác 01</t>
  </si>
  <si>
    <t xml:space="preserve">Trong đó: Rau lấy củ, rễ hoặc lấy 01 </t>
  </si>
  <si>
    <t>Trong đó: Hoa 01</t>
  </si>
  <si>
    <t>Trong đó: Cây gia vị hàng năm 01</t>
  </si>
  <si>
    <t>Trong đó: Cây dược liệu, hương liệu 01</t>
  </si>
  <si>
    <t>Trong đó: Cây hàng năm khác chưa phân 01</t>
  </si>
  <si>
    <t>Trong đó: Đậu/ đỗ khác 01</t>
  </si>
  <si>
    <t>01130911</t>
  </si>
  <si>
    <t>01130921</t>
  </si>
  <si>
    <t>01130931</t>
  </si>
  <si>
    <t>011609051</t>
  </si>
  <si>
    <t>011609061</t>
  </si>
  <si>
    <t>011609071</t>
  </si>
  <si>
    <t>011709051</t>
  </si>
  <si>
    <t>011709061</t>
  </si>
  <si>
    <t>011709071</t>
  </si>
  <si>
    <t>0118112051</t>
  </si>
  <si>
    <t>0118112061</t>
  </si>
  <si>
    <t>0118112071</t>
  </si>
  <si>
    <t>0118112091</t>
  </si>
  <si>
    <t>011811951</t>
  </si>
  <si>
    <t>011811961</t>
  </si>
  <si>
    <t>011811971</t>
  </si>
  <si>
    <t>011813951</t>
  </si>
  <si>
    <t>011813961</t>
  </si>
  <si>
    <t>011813971</t>
  </si>
  <si>
    <t>011814951</t>
  </si>
  <si>
    <t>011814961</t>
  </si>
  <si>
    <t>011814971</t>
  </si>
  <si>
    <t>011815951</t>
  </si>
  <si>
    <t>011815961</t>
  </si>
  <si>
    <t>011815971</t>
  </si>
  <si>
    <t>011829051</t>
  </si>
  <si>
    <t>011829061</t>
  </si>
  <si>
    <t>011829071</t>
  </si>
  <si>
    <t>011831951</t>
  </si>
  <si>
    <t>011831961</t>
  </si>
  <si>
    <t>011831971</t>
  </si>
  <si>
    <t>011831981</t>
  </si>
  <si>
    <t>011831991</t>
  </si>
  <si>
    <t>011919051</t>
  </si>
  <si>
    <t>011919061</t>
  </si>
  <si>
    <t>011919071</t>
  </si>
  <si>
    <t>011929051</t>
  </si>
  <si>
    <t>011929061</t>
  </si>
  <si>
    <t>011929071</t>
  </si>
  <si>
    <t>011999091</t>
  </si>
  <si>
    <t>011999051</t>
  </si>
  <si>
    <t>011999061</t>
  </si>
  <si>
    <t>011999071</t>
  </si>
  <si>
    <t>011999081</t>
  </si>
  <si>
    <t>Trong đó: Cây hàng năm khác 01</t>
  </si>
  <si>
    <t>Cây hàng năm khác 02</t>
  </si>
  <si>
    <t>Cây hàng năm khác 03</t>
  </si>
  <si>
    <t>Cây hàng năm khác 04</t>
  </si>
  <si>
    <t>Đậu/ đỗ các loại khác
chưa được phân vào đâu</t>
  </si>
  <si>
    <t>Cây gia vị, dược liệu, hương liệu</t>
  </si>
  <si>
    <t xml:space="preserve"> Trong đó: Cây 01</t>
  </si>
  <si>
    <t>Trong đó: Cây 01</t>
  </si>
  <si>
    <t>2. Kết quả sản xuất giống cây trồng trong vụ sản xuất:</t>
  </si>
  <si>
    <t xml:space="preserve"> Cây có củ khác 02</t>
  </si>
  <si>
    <t xml:space="preserve"> Cây có củ khác 03</t>
  </si>
  <si>
    <t>TS</t>
  </si>
  <si>
    <t>KV I</t>
  </si>
  <si>
    <t>KV II</t>
  </si>
  <si>
    <t>KV III</t>
  </si>
  <si>
    <t>1. Số hộ/cơ sở chuyên sản xuất cây giống trên địa bàn:                        hộ/cơ sở</t>
  </si>
  <si>
    <t>Ngày..... tháng  7  năm  2019</t>
  </si>
  <si>
    <t xml:space="preserve">   + Khang dân 18</t>
  </si>
  <si>
    <t xml:space="preserve">   + Khang dân đột biến</t>
  </si>
  <si>
    <t xml:space="preserve">   + Xuân mai 12</t>
  </si>
  <si>
    <t xml:space="preserve">   + VTNA2</t>
  </si>
  <si>
    <t xml:space="preserve">   + HT1</t>
  </si>
  <si>
    <t xml:space="preserve">   + PC6</t>
  </si>
  <si>
    <t xml:space="preserve">   + Thiên ưu 8</t>
  </si>
  <si>
    <t xml:space="preserve">   + VTNA6</t>
  </si>
  <si>
    <t xml:space="preserve">   + Kim cương 111</t>
  </si>
  <si>
    <t xml:space="preserve">   + BT09</t>
  </si>
  <si>
    <t xml:space="preserve">   + BQ</t>
  </si>
  <si>
    <t xml:space="preserve">   + DT39</t>
  </si>
  <si>
    <t xml:space="preserve">   + RVT</t>
  </si>
  <si>
    <t xml:space="preserve">   + DQ11</t>
  </si>
  <si>
    <t xml:space="preserve">   + Lam sơn 8</t>
  </si>
  <si>
    <t xml:space="preserve">   + Lúa đỏ</t>
  </si>
  <si>
    <t xml:space="preserve">   + DT45</t>
  </si>
  <si>
    <t xml:space="preserve">   + Bắc Hương 9</t>
  </si>
  <si>
    <t xml:space="preserve">   + TH 3-3</t>
  </si>
  <si>
    <t xml:space="preserve">   + Nếp 97</t>
  </si>
  <si>
    <t xml:space="preserve">   + Nếp 98</t>
  </si>
  <si>
    <t xml:space="preserve">   + Giống lúa khác</t>
  </si>
  <si>
    <t>Vụ:     HÈ THU      Mã vụ:     4</t>
  </si>
  <si>
    <t>Năm: 2019</t>
  </si>
  <si>
    <t xml:space="preserve">Tỉnh:   HÀ TĨNH      Mã tỉnh: </t>
  </si>
  <si>
    <t xml:space="preserve"> Huyện: CẨM XUYÊN      Mã huyện: </t>
  </si>
  <si>
    <r>
      <t xml:space="preserve">Tổng số
</t>
    </r>
    <r>
      <rPr>
        <sz val="12"/>
        <rFont val="Times New Roman"/>
        <family val="1"/>
      </rPr>
      <t>(ha)</t>
    </r>
  </si>
  <si>
    <r>
      <rPr>
        <b/>
        <i/>
        <sz val="12"/>
        <rFont val="Times New Roman"/>
        <family val="1"/>
      </rPr>
      <t>*: Không tính</t>
    </r>
    <r>
      <rPr>
        <i/>
        <sz val="12"/>
        <rFont val="Times New Roman"/>
        <family val="1"/>
      </rPr>
      <t xml:space="preserve"> diện tích gieo trồng của Doanh nghiệp, HTX, đơn vị sự nghiệp, an ninh, quốc phòng</t>
    </r>
  </si>
  <si>
    <r>
      <t xml:space="preserve">Tổng diện tích
ươm giống
</t>
    </r>
    <r>
      <rPr>
        <sz val="12"/>
        <rFont val="Times New Roman"/>
        <family val="1"/>
      </rPr>
      <t>(ha)</t>
    </r>
  </si>
  <si>
    <r>
      <t xml:space="preserve">Số cây giống
bán ra
</t>
    </r>
    <r>
      <rPr>
        <sz val="12"/>
        <rFont val="Times New Roman"/>
        <family val="1"/>
      </rPr>
      <t>(nghìn cây)</t>
    </r>
  </si>
  <si>
    <r>
      <t xml:space="preserve">Doanh thu
bán ra
</t>
    </r>
    <r>
      <rPr>
        <sz val="12"/>
        <rFont val="Times New Roman"/>
        <family val="1"/>
      </rPr>
      <t>(nghìn đồng)</t>
    </r>
  </si>
  <si>
    <t xml:space="preserve">   + Việt Hương</t>
  </si>
  <si>
    <t>Trong đó: Cây gia vị hàng năm 01 (Ngò)</t>
  </si>
  <si>
    <t xml:space="preserve"> Huyện: CẨM XUYÊN     </t>
  </si>
  <si>
    <t xml:space="preserve">Tỉnh:   HÀ TĨNH    </t>
  </si>
  <si>
    <t xml:space="preserve">BIỂU TỔNG HỢP THÔNG TIN VỀ DIỆN TÍCH GIEO TRỒNG CÂY HẰNG NĂM </t>
  </si>
  <si>
    <t>Chia theo thôn</t>
  </si>
  <si>
    <t>Cây gia vị hàng năm 02 (Khác)</t>
  </si>
  <si>
    <t xml:space="preserve">                   Súp lơ xanh</t>
  </si>
  <si>
    <t xml:space="preserve">                  Súp lơ xanh</t>
  </si>
  <si>
    <r>
      <t xml:space="preserve">Tổng số
</t>
    </r>
    <r>
      <rPr>
        <sz val="11"/>
        <rFont val="Times New Roman"/>
        <family val="1"/>
      </rPr>
      <t>(ha)</t>
    </r>
  </si>
  <si>
    <r>
      <rPr>
        <b/>
        <i/>
        <sz val="11"/>
        <rFont val="Times New Roman"/>
        <family val="1"/>
      </rPr>
      <t>*: Không tính</t>
    </r>
    <r>
      <rPr>
        <i/>
        <sz val="11"/>
        <rFont val="Times New Roman"/>
        <family val="1"/>
      </rPr>
      <t xml:space="preserve"> diện tích gieo trồng của Doanh nghiệp, HTX, đơn vị sự nghiệp, an ninh, quốc phòng</t>
    </r>
  </si>
  <si>
    <r>
      <t xml:space="preserve">Tổng diện tích
ươm giống
</t>
    </r>
    <r>
      <rPr>
        <sz val="11"/>
        <rFont val="Times New Roman"/>
        <family val="1"/>
      </rPr>
      <t>(ha)</t>
    </r>
  </si>
  <si>
    <r>
      <t xml:space="preserve">Số cây giống
bán ra
</t>
    </r>
    <r>
      <rPr>
        <sz val="11"/>
        <rFont val="Times New Roman"/>
        <family val="1"/>
      </rPr>
      <t>(nghìn cây)</t>
    </r>
  </si>
  <si>
    <r>
      <t xml:space="preserve">Doanh thu
bán ra
</t>
    </r>
    <r>
      <rPr>
        <sz val="11"/>
        <rFont val="Times New Roman"/>
        <family val="1"/>
      </rPr>
      <t>(nghìn đồng)</t>
    </r>
  </si>
  <si>
    <t>CHỦ TỊCH UBND XÃ</t>
  </si>
  <si>
    <t>(Ký, đóng dấu, ghi rõ họ tên)</t>
  </si>
  <si>
    <t xml:space="preserve">Xã: …………Cẩm Mỹ……… ...Mã xã: </t>
  </si>
  <si>
    <t xml:space="preserve">Xã: …Cẩm Mỹ ...Mã xã: </t>
  </si>
  <si>
    <t xml:space="preserve"> Thôn: …Mỹ Yên       Mã thôn:</t>
  </si>
  <si>
    <t xml:space="preserve">Xã: …Cẩm Mỹ… ...Mã xã: </t>
  </si>
  <si>
    <t xml:space="preserve"> Thôn: …Mỹ Phú…Mã thôn:</t>
  </si>
  <si>
    <t xml:space="preserve">         Trương Thị Phương</t>
  </si>
  <si>
    <t>Số điện thoại: 0974882043</t>
  </si>
  <si>
    <t>Đặng Viết Thái</t>
  </si>
  <si>
    <t>Ngày...1.. tháng  7  năm  2019</t>
  </si>
  <si>
    <t xml:space="preserve">Xã: Cẩm Xuyên… ...Mã xã: </t>
  </si>
  <si>
    <t xml:space="preserve"> Thôn: Cẩm Mỹ           Mã thôn:</t>
  </si>
  <si>
    <t xml:space="preserve"> Thôn: Quốc Tuấn…Mã thôn:</t>
  </si>
  <si>
    <t xml:space="preserve">Xã: Cẩm Mỹ ...Mã xã: </t>
  </si>
  <si>
    <t>Ngày 3 tháng  7  năm  2019</t>
  </si>
  <si>
    <t xml:space="preserve">           Trương Thị Phương</t>
  </si>
  <si>
    <t xml:space="preserve"> Thôn: Mỹ Trung…Mã thôn:</t>
  </si>
  <si>
    <t>P.Trưởng thôn</t>
  </si>
  <si>
    <t>Phạm Văn Luân</t>
  </si>
  <si>
    <t xml:space="preserve">        Trương Thị Phương</t>
  </si>
  <si>
    <t xml:space="preserve"> Thôn: Mỹ Lâm………Mã thôn:</t>
  </si>
  <si>
    <t>XÃ: CẨM MỸ</t>
  </si>
  <si>
    <t>Thôn 
Mỹ Hà</t>
  </si>
  <si>
    <t>Thôn 
Mỹ Yên</t>
  </si>
  <si>
    <t>Thôn 
Mỹ Phú</t>
  </si>
  <si>
    <t>Thôn 
Mỹ Đông</t>
  </si>
  <si>
    <t>Thôn 
Quốc Tuấn</t>
  </si>
  <si>
    <t>Thôn 
Mỹ Sơn</t>
  </si>
  <si>
    <t>Thôn 
Mỹ Trung</t>
  </si>
  <si>
    <t>Thôn 
Mỹ Lâm</t>
  </si>
  <si>
    <t xml:space="preserve"> </t>
  </si>
  <si>
    <t>Nguyễn Văn Toản</t>
  </si>
  <si>
    <t xml:space="preserve">          Trương Thị Phương</t>
  </si>
  <si>
    <t>Hà Huy Hùng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</si>
</sst>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ahoma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.VnTime"/>
      <family val="2"/>
    </font>
    <font>
      <b/>
      <sz val="12"/>
      <color indexed="8"/>
      <name val="Times New Roman"/>
      <family val="1"/>
    </font>
    <font>
      <b/>
      <sz val="11"/>
      <color indexed="8"/>
      <name val=".VnTime"/>
      <family val="2"/>
    </font>
    <font>
      <b/>
      <i/>
      <sz val="12"/>
      <name val="Times New Roman"/>
      <family val="1"/>
    </font>
    <font>
      <b/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3.5"/>
      <color rgb="FFFF0000"/>
      <name val="Times New Roman"/>
      <family val="1"/>
    </font>
    <font>
      <sz val="14"/>
      <color rgb="FFFF0000"/>
      <name val="Times New Roman"/>
      <family val="1"/>
    </font>
    <font>
      <b/>
      <sz val="13"/>
      <name val="Times New Roman"/>
      <family val="1"/>
    </font>
    <font>
      <b/>
      <sz val="12"/>
      <color rgb="FF00B0F0"/>
      <name val="Times New Roman"/>
      <family val="1"/>
    </font>
    <font>
      <sz val="11"/>
      <color rgb="FF00B0F0"/>
      <name val="Times New Roman"/>
      <family val="1"/>
    </font>
    <font>
      <sz val="11"/>
      <name val="ＭＳ Ｐゴシック"/>
      <family val="3"/>
      <charset val="128"/>
    </font>
    <font>
      <sz val="10"/>
      <name val=".VnArial"/>
      <family val="2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2"/>
      <name val=".VnTime"/>
      <family val="2"/>
    </font>
    <font>
      <i/>
      <sz val="14"/>
      <color theme="1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indexed="8"/>
      <name val="Times New Roman"/>
      <family val="1"/>
    </font>
    <font>
      <sz val="11"/>
      <name val="Calibri"/>
      <family val="2"/>
    </font>
    <font>
      <sz val="14"/>
      <name val="Times New Roman"/>
      <family val="1"/>
    </font>
    <font>
      <b/>
      <sz val="11"/>
      <color rgb="FFC00000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28" fillId="0" borderId="0"/>
    <xf numFmtId="0" fontId="30" fillId="0" borderId="0"/>
    <xf numFmtId="0" fontId="31" fillId="0" borderId="0"/>
    <xf numFmtId="0" fontId="31" fillId="0" borderId="0"/>
    <xf numFmtId="0" fontId="31" fillId="0" borderId="0"/>
  </cellStyleXfs>
  <cellXfs count="328">
    <xf numFmtId="0" fontId="0" fillId="0" borderId="0" xfId="0"/>
    <xf numFmtId="0" fontId="1" fillId="0" borderId="2" xfId="0" applyFont="1" applyBorder="1" applyAlignment="1">
      <alignment horizontal="center" wrapText="1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 indent="2"/>
    </xf>
    <xf numFmtId="49" fontId="5" fillId="0" borderId="2" xfId="0" applyNumberFormat="1" applyFont="1" applyFill="1" applyBorder="1" applyAlignment="1">
      <alignment horizontal="left" vertical="center" wrapText="1" indent="9"/>
    </xf>
    <xf numFmtId="0" fontId="2" fillId="0" borderId="7" xfId="0" applyFont="1" applyBorder="1"/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/>
    <xf numFmtId="0" fontId="18" fillId="0" borderId="0" xfId="0" applyFont="1"/>
    <xf numFmtId="0" fontId="19" fillId="0" borderId="2" xfId="0" applyFont="1" applyBorder="1"/>
    <xf numFmtId="0" fontId="20" fillId="0" borderId="2" xfId="0" applyFont="1" applyBorder="1"/>
    <xf numFmtId="0" fontId="4" fillId="0" borderId="2" xfId="0" applyFont="1" applyBorder="1"/>
    <xf numFmtId="0" fontId="21" fillId="0" borderId="2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/>
    <xf numFmtId="0" fontId="16" fillId="0" borderId="0" xfId="0" applyFont="1" applyAlignment="1">
      <alignment horizont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2" fillId="0" borderId="0" xfId="0" applyFont="1" applyAlignment="1">
      <alignment horizontal="center"/>
    </xf>
    <xf numFmtId="0" fontId="20" fillId="0" borderId="7" xfId="0" applyFont="1" applyFill="1" applyBorder="1" applyAlignment="1">
      <alignment wrapText="1"/>
    </xf>
    <xf numFmtId="49" fontId="6" fillId="0" borderId="7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wrapText="1"/>
    </xf>
    <xf numFmtId="0" fontId="6" fillId="0" borderId="7" xfId="0" applyFont="1" applyBorder="1"/>
    <xf numFmtId="0" fontId="6" fillId="0" borderId="0" xfId="0" applyFont="1"/>
    <xf numFmtId="49" fontId="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6" fillId="0" borderId="2" xfId="0" applyFont="1" applyBorder="1"/>
    <xf numFmtId="0" fontId="4" fillId="0" borderId="2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6" fillId="0" borderId="2" xfId="0" applyNumberFormat="1" applyFont="1" applyFill="1" applyBorder="1" applyAlignment="1">
      <alignment horizontal="justify" vertical="center" wrapText="1"/>
    </xf>
    <xf numFmtId="49" fontId="26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/>
    </xf>
    <xf numFmtId="2" fontId="20" fillId="0" borderId="2" xfId="0" applyNumberFormat="1" applyFont="1" applyFill="1" applyBorder="1" applyAlignment="1">
      <alignment wrapText="1"/>
    </xf>
    <xf numFmtId="2" fontId="6" fillId="0" borderId="2" xfId="0" applyNumberFormat="1" applyFont="1" applyBorder="1"/>
    <xf numFmtId="49" fontId="5" fillId="0" borderId="0" xfId="0" applyNumberFormat="1" applyFont="1" applyFill="1" applyBorder="1" applyAlignment="1">
      <alignment horizontal="left" vertical="center" wrapText="1" indent="2"/>
    </xf>
    <xf numFmtId="49" fontId="5" fillId="0" borderId="0" xfId="0" applyNumberFormat="1" applyFont="1" applyFill="1" applyBorder="1" applyAlignment="1">
      <alignment horizontal="left" vertical="center" wrapText="1" indent="9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6" fillId="0" borderId="0" xfId="0" quotePrefix="1" applyFont="1" applyBorder="1"/>
    <xf numFmtId="0" fontId="6" fillId="0" borderId="0" xfId="0" quotePrefix="1" applyFont="1"/>
    <xf numFmtId="0" fontId="4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 indent="2"/>
    </xf>
    <xf numFmtId="0" fontId="12" fillId="0" borderId="0" xfId="0" applyFont="1"/>
    <xf numFmtId="0" fontId="11" fillId="0" borderId="7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0" fillId="0" borderId="0" xfId="5" applyFill="1"/>
    <xf numFmtId="0" fontId="30" fillId="0" borderId="0" xfId="5"/>
    <xf numFmtId="0" fontId="32" fillId="0" borderId="0" xfId="6" applyNumberFormat="1" applyFont="1" applyBorder="1" applyAlignment="1">
      <alignment horizontal="center" wrapText="1"/>
    </xf>
    <xf numFmtId="0" fontId="33" fillId="0" borderId="4" xfId="7" applyNumberFormat="1" applyFont="1" applyBorder="1" applyAlignment="1">
      <alignment horizontal="center" vertical="center" wrapText="1"/>
    </xf>
    <xf numFmtId="0" fontId="21" fillId="0" borderId="4" xfId="7" applyNumberFormat="1" applyFont="1" applyBorder="1" applyAlignment="1">
      <alignment horizontal="center" vertical="center" wrapText="1"/>
    </xf>
    <xf numFmtId="0" fontId="33" fillId="0" borderId="1" xfId="7" applyNumberFormat="1" applyFont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 wrapText="1"/>
    </xf>
    <xf numFmtId="0" fontId="24" fillId="0" borderId="7" xfId="7" applyNumberFormat="1" applyFont="1" applyBorder="1" applyAlignment="1">
      <alignment horizontal="center" vertical="center"/>
    </xf>
    <xf numFmtId="0" fontId="34" fillId="0" borderId="7" xfId="7" applyNumberFormat="1" applyFont="1" applyBorder="1" applyAlignment="1">
      <alignment horizontal="center" vertical="center"/>
    </xf>
    <xf numFmtId="0" fontId="33" fillId="0" borderId="2" xfId="7" applyFont="1" applyBorder="1" applyAlignment="1">
      <alignment horizontal="center" vertical="center"/>
    </xf>
    <xf numFmtId="2" fontId="33" fillId="0" borderId="2" xfId="8" applyNumberFormat="1" applyFont="1" applyBorder="1"/>
    <xf numFmtId="49" fontId="33" fillId="0" borderId="2" xfId="7" applyNumberFormat="1" applyFont="1" applyFill="1" applyBorder="1" applyAlignment="1">
      <alignment horizontal="center"/>
    </xf>
    <xf numFmtId="49" fontId="33" fillId="0" borderId="2" xfId="7" applyNumberFormat="1" applyFont="1" applyBorder="1" applyAlignment="1">
      <alignment horizontal="center"/>
    </xf>
    <xf numFmtId="1" fontId="33" fillId="0" borderId="2" xfId="7" applyNumberFormat="1" applyFont="1" applyBorder="1" applyAlignment="1">
      <alignment horizontal="center"/>
    </xf>
    <xf numFmtId="0" fontId="35" fillId="0" borderId="2" xfId="5" applyFont="1" applyBorder="1" applyAlignment="1">
      <alignment horizontal="center"/>
    </xf>
    <xf numFmtId="1" fontId="33" fillId="3" borderId="2" xfId="7" applyNumberFormat="1" applyFont="1" applyFill="1" applyBorder="1" applyAlignment="1">
      <alignment horizontal="center"/>
    </xf>
    <xf numFmtId="2" fontId="33" fillId="0" borderId="2" xfId="8" applyNumberFormat="1" applyFont="1" applyFill="1" applyBorder="1"/>
    <xf numFmtId="2" fontId="21" fillId="0" borderId="2" xfId="8" applyNumberFormat="1" applyFont="1" applyBorder="1"/>
    <xf numFmtId="49" fontId="21" fillId="0" borderId="2" xfId="7" applyNumberFormat="1" applyFont="1" applyBorder="1" applyAlignment="1">
      <alignment horizontal="center"/>
    </xf>
    <xf numFmtId="0" fontId="33" fillId="0" borderId="3" xfId="7" applyFont="1" applyBorder="1" applyAlignment="1">
      <alignment horizontal="center"/>
    </xf>
    <xf numFmtId="0" fontId="24" fillId="0" borderId="3" xfId="7" applyFont="1" applyBorder="1" applyAlignment="1">
      <alignment horizontal="center" vertical="center"/>
    </xf>
    <xf numFmtId="0" fontId="35" fillId="0" borderId="3" xfId="5" applyFont="1" applyBorder="1" applyAlignment="1">
      <alignment horizontal="center"/>
    </xf>
    <xf numFmtId="0" fontId="33" fillId="0" borderId="3" xfId="7" applyFont="1" applyFill="1" applyBorder="1" applyAlignment="1">
      <alignment horizontal="center"/>
    </xf>
    <xf numFmtId="0" fontId="30" fillId="0" borderId="0" xfId="5" applyAlignment="1">
      <alignment horizontal="center"/>
    </xf>
    <xf numFmtId="49" fontId="30" fillId="0" borderId="0" xfId="5" applyNumberFormat="1" applyAlignment="1">
      <alignment horizontal="center"/>
    </xf>
    <xf numFmtId="0" fontId="36" fillId="0" borderId="0" xfId="5" applyFont="1"/>
    <xf numFmtId="0" fontId="37" fillId="0" borderId="0" xfId="5" applyFont="1"/>
    <xf numFmtId="1" fontId="5" fillId="0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0" fillId="0" borderId="0" xfId="0" applyFont="1" applyAlignment="1"/>
    <xf numFmtId="49" fontId="39" fillId="0" borderId="0" xfId="0" applyNumberFormat="1" applyFont="1" applyFill="1" applyBorder="1" applyAlignment="1">
      <alignment wrapText="1"/>
    </xf>
    <xf numFmtId="49" fontId="39" fillId="0" borderId="0" xfId="0" applyNumberFormat="1" applyFont="1" applyFill="1" applyBorder="1" applyAlignment="1">
      <alignment horizontal="center" wrapText="1"/>
    </xf>
    <xf numFmtId="0" fontId="5" fillId="0" borderId="0" xfId="0" applyFont="1"/>
    <xf numFmtId="0" fontId="7" fillId="0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7" xfId="0" applyNumberFormat="1" applyFont="1" applyFill="1" applyBorder="1" applyAlignment="1">
      <alignment horizontal="center" wrapText="1"/>
    </xf>
    <xf numFmtId="49" fontId="41" fillId="0" borderId="7" xfId="0" applyNumberFormat="1" applyFont="1" applyFill="1" applyBorder="1" applyAlignment="1">
      <alignment horizontal="left" wrapText="1"/>
    </xf>
    <xf numFmtId="49" fontId="41" fillId="0" borderId="7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41" fillId="0" borderId="2" xfId="0" applyNumberFormat="1" applyFont="1" applyFill="1" applyBorder="1" applyAlignment="1">
      <alignment horizontal="left" wrapText="1"/>
    </xf>
    <xf numFmtId="49" fontId="41" fillId="0" borderId="2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41" fillId="0" borderId="3" xfId="0" applyNumberFormat="1" applyFont="1" applyFill="1" applyBorder="1" applyAlignment="1">
      <alignment horizontal="left" wrapText="1"/>
    </xf>
    <xf numFmtId="49" fontId="41" fillId="0" borderId="3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6" fillId="0" borderId="7" xfId="0" quotePrefix="1" applyFont="1" applyBorder="1" applyAlignment="1">
      <alignment horizontal="center"/>
    </xf>
    <xf numFmtId="2" fontId="6" fillId="0" borderId="2" xfId="0" quotePrefix="1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1" fontId="42" fillId="0" borderId="2" xfId="0" applyNumberFormat="1" applyFont="1" applyFill="1" applyBorder="1" applyAlignment="1">
      <alignment horizontal="center"/>
    </xf>
    <xf numFmtId="0" fontId="42" fillId="0" borderId="2" xfId="0" applyFont="1" applyBorder="1" applyAlignment="1">
      <alignment horizontal="center"/>
    </xf>
    <xf numFmtId="49" fontId="42" fillId="0" borderId="2" xfId="0" applyNumberFormat="1" applyFont="1" applyFill="1" applyBorder="1" applyAlignment="1">
      <alignment horizontal="center"/>
    </xf>
    <xf numFmtId="1" fontId="42" fillId="0" borderId="2" xfId="0" quotePrefix="1" applyNumberFormat="1" applyFont="1" applyFill="1" applyBorder="1" applyAlignment="1">
      <alignment horizontal="center"/>
    </xf>
    <xf numFmtId="1" fontId="5" fillId="0" borderId="2" xfId="0" quotePrefix="1" applyNumberFormat="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2" fillId="0" borderId="2" xfId="0" applyFont="1" applyBorder="1"/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1" fontId="42" fillId="0" borderId="3" xfId="0" quotePrefix="1" applyNumberFormat="1" applyFont="1" applyFill="1" applyBorder="1" applyAlignment="1">
      <alignment horizontal="center"/>
    </xf>
    <xf numFmtId="0" fontId="42" fillId="0" borderId="3" xfId="0" applyFont="1" applyBorder="1"/>
    <xf numFmtId="0" fontId="13" fillId="0" borderId="7" xfId="0" applyFont="1" applyFill="1" applyBorder="1" applyAlignment="1">
      <alignment horizontal="center" wrapText="1"/>
    </xf>
    <xf numFmtId="49" fontId="2" fillId="0" borderId="2" xfId="0" quotePrefix="1" applyNumberFormat="1" applyFont="1" applyBorder="1" applyAlignment="1">
      <alignment horizontal="center"/>
    </xf>
    <xf numFmtId="49" fontId="42" fillId="0" borderId="2" xfId="0" quotePrefix="1" applyNumberFormat="1" applyFont="1" applyBorder="1" applyAlignment="1">
      <alignment horizontal="center"/>
    </xf>
    <xf numFmtId="49" fontId="42" fillId="0" borderId="2" xfId="0" applyNumberFormat="1" applyFont="1" applyBorder="1" applyAlignment="1">
      <alignment horizontal="center"/>
    </xf>
    <xf numFmtId="49" fontId="42" fillId="0" borderId="3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7" fillId="0" borderId="7" xfId="0" applyFont="1" applyBorder="1"/>
    <xf numFmtId="0" fontId="6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6" fillId="0" borderId="2" xfId="0" applyNumberFormat="1" applyFont="1" applyFill="1" applyBorder="1" applyAlignment="1">
      <alignment horizontal="left" vertical="center" wrapText="1" indent="1"/>
    </xf>
    <xf numFmtId="1" fontId="26" fillId="4" borderId="2" xfId="0" quotePrefix="1" applyNumberFormat="1" applyFont="1" applyFill="1" applyBorder="1" applyAlignment="1">
      <alignment horizontal="center"/>
    </xf>
    <xf numFmtId="0" fontId="26" fillId="4" borderId="2" xfId="0" applyFont="1" applyFill="1" applyBorder="1"/>
    <xf numFmtId="0" fontId="26" fillId="4" borderId="2" xfId="0" applyFont="1" applyFill="1" applyBorder="1" applyAlignment="1">
      <alignment horizontal="center"/>
    </xf>
    <xf numFmtId="49" fontId="42" fillId="0" borderId="2" xfId="0" applyNumberFormat="1" applyFont="1" applyFill="1" applyBorder="1" applyAlignment="1">
      <alignment horizontal="left" vertical="center" wrapText="1" indent="1"/>
    </xf>
    <xf numFmtId="49" fontId="42" fillId="0" borderId="2" xfId="0" applyNumberFormat="1" applyFont="1" applyFill="1" applyBorder="1" applyAlignment="1">
      <alignment horizontal="left" vertical="center" wrapText="1" indent="7"/>
    </xf>
    <xf numFmtId="49" fontId="42" fillId="0" borderId="3" xfId="0" applyNumberFormat="1" applyFont="1" applyFill="1" applyBorder="1" applyAlignment="1">
      <alignment horizontal="left" vertical="center" wrapText="1" indent="7"/>
    </xf>
    <xf numFmtId="0" fontId="42" fillId="0" borderId="2" xfId="0" applyFont="1" applyBorder="1" applyAlignment="1">
      <alignment horizontal="left" indent="7"/>
    </xf>
    <xf numFmtId="0" fontId="42" fillId="0" borderId="2" xfId="0" applyFont="1" applyBorder="1" applyAlignment="1">
      <alignment horizontal="left" indent="1"/>
    </xf>
    <xf numFmtId="0" fontId="42" fillId="0" borderId="3" xfId="0" applyFont="1" applyBorder="1" applyAlignment="1">
      <alignment horizontal="left" indent="7"/>
    </xf>
    <xf numFmtId="2" fontId="0" fillId="0" borderId="0" xfId="0" applyNumberFormat="1"/>
    <xf numFmtId="2" fontId="43" fillId="0" borderId="0" xfId="0" applyNumberFormat="1" applyFont="1"/>
    <xf numFmtId="0" fontId="13" fillId="0" borderId="0" xfId="0" applyFont="1" applyAlignment="1"/>
    <xf numFmtId="0" fontId="7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center" wrapText="1"/>
    </xf>
    <xf numFmtId="0" fontId="7" fillId="0" borderId="7" xfId="0" applyFont="1" applyFill="1" applyBorder="1" applyAlignment="1">
      <alignment wrapText="1"/>
    </xf>
    <xf numFmtId="0" fontId="7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13" fillId="0" borderId="4" xfId="0" applyFont="1" applyBorder="1"/>
    <xf numFmtId="49" fontId="13" fillId="0" borderId="7" xfId="0" applyNumberFormat="1" applyFont="1" applyFill="1" applyBorder="1" applyAlignment="1">
      <alignment horizontal="center"/>
    </xf>
    <xf numFmtId="0" fontId="13" fillId="0" borderId="7" xfId="0" applyFont="1" applyBorder="1"/>
    <xf numFmtId="49" fontId="13" fillId="0" borderId="2" xfId="0" applyNumberFormat="1" applyFont="1" applyFill="1" applyBorder="1" applyAlignment="1">
      <alignment horizontal="center"/>
    </xf>
    <xf numFmtId="0" fontId="1" fillId="0" borderId="2" xfId="0" applyFont="1" applyBorder="1"/>
    <xf numFmtId="49" fontId="13" fillId="0" borderId="2" xfId="0" applyNumberFormat="1" applyFont="1" applyFill="1" applyBorder="1" applyAlignment="1">
      <alignment horizontal="justify" vertical="center" wrapText="1"/>
    </xf>
    <xf numFmtId="0" fontId="13" fillId="0" borderId="2" xfId="0" applyFont="1" applyFill="1" applyBorder="1"/>
    <xf numFmtId="49" fontId="13" fillId="0" borderId="2" xfId="0" applyNumberFormat="1" applyFont="1" applyFill="1" applyBorder="1" applyAlignment="1">
      <alignment horizontal="left" vertical="center" wrapText="1" indent="1"/>
    </xf>
    <xf numFmtId="49" fontId="13" fillId="0" borderId="2" xfId="0" applyNumberFormat="1" applyFont="1" applyFill="1" applyBorder="1" applyAlignment="1">
      <alignment horizontal="left" vertical="center" wrapText="1" indent="7"/>
    </xf>
    <xf numFmtId="0" fontId="13" fillId="0" borderId="2" xfId="0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center" wrapText="1" indent="7"/>
    </xf>
    <xf numFmtId="49" fontId="13" fillId="0" borderId="3" xfId="0" applyNumberFormat="1" applyFont="1" applyFill="1" applyBorder="1" applyAlignment="1">
      <alignment horizontal="center"/>
    </xf>
    <xf numFmtId="0" fontId="13" fillId="4" borderId="0" xfId="0" applyFont="1" applyFill="1"/>
    <xf numFmtId="0" fontId="7" fillId="0" borderId="0" xfId="0" applyFont="1" applyAlignment="1"/>
    <xf numFmtId="0" fontId="13" fillId="0" borderId="4" xfId="0" applyFont="1" applyBorder="1" applyAlignment="1">
      <alignment horizontal="center"/>
    </xf>
    <xf numFmtId="49" fontId="13" fillId="0" borderId="7" xfId="0" applyNumberFormat="1" applyFont="1" applyFill="1" applyBorder="1" applyAlignment="1">
      <alignment horizontal="center" wrapText="1"/>
    </xf>
    <xf numFmtId="49" fontId="13" fillId="0" borderId="7" xfId="0" applyNumberFormat="1" applyFont="1" applyFill="1" applyBorder="1" applyAlignment="1">
      <alignment horizontal="left" wrapText="1"/>
    </xf>
    <xf numFmtId="49" fontId="44" fillId="0" borderId="7" xfId="0" applyNumberFormat="1" applyFont="1" applyFill="1" applyBorder="1" applyAlignment="1">
      <alignment horizontal="center" wrapText="1"/>
    </xf>
    <xf numFmtId="0" fontId="44" fillId="0" borderId="0" xfId="0" applyFont="1" applyAlignment="1"/>
    <xf numFmtId="49" fontId="13" fillId="0" borderId="2" xfId="0" applyNumberFormat="1" applyFont="1" applyFill="1" applyBorder="1" applyAlignment="1">
      <alignment horizontal="center" wrapText="1"/>
    </xf>
    <xf numFmtId="49" fontId="13" fillId="0" borderId="2" xfId="0" applyNumberFormat="1" applyFont="1" applyFill="1" applyBorder="1" applyAlignment="1">
      <alignment horizontal="left" wrapText="1"/>
    </xf>
    <xf numFmtId="49" fontId="44" fillId="0" borderId="2" xfId="0" applyNumberFormat="1" applyFont="1" applyFill="1" applyBorder="1" applyAlignment="1">
      <alignment horizontal="center" wrapText="1"/>
    </xf>
    <xf numFmtId="49" fontId="13" fillId="0" borderId="3" xfId="0" applyNumberFormat="1" applyFont="1" applyFill="1" applyBorder="1" applyAlignment="1">
      <alignment horizontal="center" wrapText="1"/>
    </xf>
    <xf numFmtId="49" fontId="44" fillId="0" borderId="3" xfId="0" applyNumberFormat="1" applyFont="1" applyFill="1" applyBorder="1" applyAlignment="1">
      <alignment horizontal="left" wrapText="1"/>
    </xf>
    <xf numFmtId="49" fontId="44" fillId="0" borderId="3" xfId="0" applyNumberFormat="1" applyFont="1" applyFill="1" applyBorder="1" applyAlignment="1">
      <alignment horizontal="center" wrapText="1"/>
    </xf>
    <xf numFmtId="49" fontId="44" fillId="0" borderId="0" xfId="0" applyNumberFormat="1" applyFont="1" applyFill="1" applyBorder="1" applyAlignment="1">
      <alignment wrapText="1"/>
    </xf>
    <xf numFmtId="49" fontId="44" fillId="0" borderId="0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4" xfId="0" applyFont="1" applyBorder="1"/>
    <xf numFmtId="2" fontId="9" fillId="0" borderId="4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wrapText="1"/>
    </xf>
    <xf numFmtId="2" fontId="9" fillId="0" borderId="2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left" vertical="center" wrapText="1" indent="7"/>
    </xf>
    <xf numFmtId="0" fontId="5" fillId="0" borderId="3" xfId="0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left" vertical="center" wrapText="1" indent="7"/>
    </xf>
    <xf numFmtId="49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4" borderId="0" xfId="0" applyFont="1" applyFill="1"/>
    <xf numFmtId="0" fontId="9" fillId="0" borderId="0" xfId="0" applyFont="1" applyAlignment="1"/>
    <xf numFmtId="0" fontId="5" fillId="0" borderId="4" xfId="0" applyFont="1" applyBorder="1" applyAlignment="1">
      <alignment horizontal="center"/>
    </xf>
    <xf numFmtId="49" fontId="5" fillId="0" borderId="7" xfId="0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left" wrapText="1"/>
    </xf>
    <xf numFmtId="49" fontId="39" fillId="0" borderId="7" xfId="0" applyNumberFormat="1" applyFont="1" applyFill="1" applyBorder="1" applyAlignment="1">
      <alignment horizontal="center" wrapText="1"/>
    </xf>
    <xf numFmtId="0" fontId="39" fillId="0" borderId="0" xfId="0" applyFont="1" applyAlignment="1"/>
    <xf numFmtId="49" fontId="5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left" wrapText="1"/>
    </xf>
    <xf numFmtId="49" fontId="39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39" fillId="0" borderId="3" xfId="0" applyNumberFormat="1" applyFont="1" applyFill="1" applyBorder="1" applyAlignment="1">
      <alignment horizontal="left" wrapText="1"/>
    </xf>
    <xf numFmtId="49" fontId="39" fillId="0" borderId="3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44" fillId="4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9" fillId="0" borderId="0" xfId="4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9" fontId="39" fillId="4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Normal" xfId="0" builtinId="0"/>
    <cellStyle name="Normal 2" xfId="1"/>
    <cellStyle name="Normal 3" xfId="2"/>
    <cellStyle name="Normal_KH cong tac DP 2010 ca Vu ngay 19.10.09 2 2" xfId="8"/>
    <cellStyle name="Normal_KH cong tac DP 2010 ca Vu ngay 19.10.09_4-TMDV (KH 2011)" xfId="7"/>
    <cellStyle name="Normal_KH cong tac DP 2010 ca Vu ngay 19.10.09_ke hoach cong tac 2012 - Đông Mai _lan 2 (26-10-2011)" xfId="6"/>
    <cellStyle name="Normal_KH thi dua 2012 gui Vu PPCD ngay27.10.2011" xfId="5"/>
    <cellStyle name="Normal_So luong DN de phan bo diem thi dua 2009_4-TMDV (KH 2011)" xfId="4"/>
    <cellStyle name="標準_List of Vietnamese Industrial Commodity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3</xdr:row>
      <xdr:rowOff>57151</xdr:rowOff>
    </xdr:from>
    <xdr:to>
      <xdr:col>2</xdr:col>
      <xdr:colOff>1</xdr:colOff>
      <xdr:row>6</xdr:row>
      <xdr:rowOff>1</xdr:rowOff>
    </xdr:to>
    <xdr:grpSp>
      <xdr:nvGrpSpPr>
        <xdr:cNvPr id="22" name="Group 21"/>
        <xdr:cNvGrpSpPr/>
      </xdr:nvGrpSpPr>
      <xdr:grpSpPr>
        <a:xfrm>
          <a:off x="2009775" y="819151"/>
          <a:ext cx="1085851" cy="914400"/>
          <a:chOff x="1981200" y="922507"/>
          <a:chExt cx="942975" cy="733786"/>
        </a:xfrm>
      </xdr:grpSpPr>
      <xdr:grpSp>
        <xdr:nvGrpSpPr>
          <xdr:cNvPr id="23" name="Group 2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32" name="Rectangle 3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33" name="Rectangle 3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24" name="Group 2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26" name="Rectangle 2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27" name="Group 2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28" name="Rectangle 2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ectangle 2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ectangle 2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ectangle 3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25" name="Rectangle 2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114293</xdr:colOff>
      <xdr:row>4</xdr:row>
      <xdr:rowOff>123825</xdr:rowOff>
    </xdr:from>
    <xdr:to>
      <xdr:col>5</xdr:col>
      <xdr:colOff>876300</xdr:colOff>
      <xdr:row>6</xdr:row>
      <xdr:rowOff>28575</xdr:rowOff>
    </xdr:to>
    <xdr:grpSp>
      <xdr:nvGrpSpPr>
        <xdr:cNvPr id="34" name="Group 33"/>
        <xdr:cNvGrpSpPr/>
      </xdr:nvGrpSpPr>
      <xdr:grpSpPr>
        <a:xfrm>
          <a:off x="5600693" y="1209675"/>
          <a:ext cx="762007" cy="552450"/>
          <a:chOff x="6038842" y="1228725"/>
          <a:chExt cx="666759" cy="476247"/>
        </a:xfrm>
      </xdr:grpSpPr>
      <xdr:grpSp>
        <xdr:nvGrpSpPr>
          <xdr:cNvPr id="35" name="Group 34"/>
          <xdr:cNvGrpSpPr/>
        </xdr:nvGrpSpPr>
        <xdr:grpSpPr>
          <a:xfrm>
            <a:off x="6038842" y="1228725"/>
            <a:ext cx="666759" cy="190501"/>
            <a:chOff x="10209167" y="2638108"/>
            <a:chExt cx="552457" cy="189443"/>
          </a:xfrm>
        </xdr:grpSpPr>
        <xdr:sp macro="" textlink="">
          <xdr:nvSpPr>
            <xdr:cNvPr id="39" name="Rectangle 3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40" name="Rectangle 3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ectangle 40"/>
            <xdr:cNvSpPr/>
          </xdr:nvSpPr>
          <xdr:spPr>
            <a:xfrm>
              <a:off x="10580649" y="2638109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6" name="Group 3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37" name="Rectangle 3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ectangle 3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1428751</xdr:colOff>
      <xdr:row>3</xdr:row>
      <xdr:rowOff>142875</xdr:rowOff>
    </xdr:from>
    <xdr:to>
      <xdr:col>1</xdr:col>
      <xdr:colOff>2476501</xdr:colOff>
      <xdr:row>5</xdr:row>
      <xdr:rowOff>247650</xdr:rowOff>
    </xdr:to>
    <xdr:grpSp>
      <xdr:nvGrpSpPr>
        <xdr:cNvPr id="36" name="Group 35"/>
        <xdr:cNvGrpSpPr/>
      </xdr:nvGrpSpPr>
      <xdr:grpSpPr>
        <a:xfrm>
          <a:off x="1943101" y="904875"/>
          <a:ext cx="1047750" cy="752475"/>
          <a:chOff x="1981200" y="922507"/>
          <a:chExt cx="942975" cy="733786"/>
        </a:xfrm>
      </xdr:grpSpPr>
      <xdr:grpSp>
        <xdr:nvGrpSpPr>
          <xdr:cNvPr id="35" name="Group 34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26" name="Rectangle 25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27" name="Rectangle 26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1" name="Group 30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30" name="Group 29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24" name="Rectangle 23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5" name="Rectangle 24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8" name="Rectangle 27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ectangle 28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32" name="Rectangle 31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276222</xdr:rowOff>
    </xdr:to>
    <xdr:grpSp>
      <xdr:nvGrpSpPr>
        <xdr:cNvPr id="47" name="Group 46"/>
        <xdr:cNvGrpSpPr/>
      </xdr:nvGrpSpPr>
      <xdr:grpSpPr>
        <a:xfrm>
          <a:off x="5810250" y="1209675"/>
          <a:ext cx="781050" cy="476247"/>
          <a:chOff x="6038850" y="1228725"/>
          <a:chExt cx="666751" cy="476247"/>
        </a:xfrm>
      </xdr:grpSpPr>
      <xdr:grpSp>
        <xdr:nvGrpSpPr>
          <xdr:cNvPr id="41" name="Group 40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33" name="Rectangle 32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34" name="Rectangle 33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7" name="Rectangle 36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6" name="Group 4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44" name="Rectangle 43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5" name="Rectangle 44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1600201</xdr:colOff>
      <xdr:row>3</xdr:row>
      <xdr:rowOff>142875</xdr:rowOff>
    </xdr:from>
    <xdr:to>
      <xdr:col>2</xdr:col>
      <xdr:colOff>2</xdr:colOff>
      <xdr:row>6</xdr:row>
      <xdr:rowOff>0</xdr:rowOff>
    </xdr:to>
    <xdr:grpSp>
      <xdr:nvGrpSpPr>
        <xdr:cNvPr id="2" name="Group 1"/>
        <xdr:cNvGrpSpPr/>
      </xdr:nvGrpSpPr>
      <xdr:grpSpPr>
        <a:xfrm>
          <a:off x="2114551" y="904875"/>
          <a:ext cx="981076" cy="828675"/>
          <a:chOff x="1981200" y="922507"/>
          <a:chExt cx="942975" cy="733786"/>
        </a:xfrm>
      </xdr:grpSpPr>
      <xdr:grpSp>
        <xdr:nvGrpSpPr>
          <xdr:cNvPr id="3" name="Group 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6" name="Rectangle 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8" name="Rectangle 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5</xdr:col>
      <xdr:colOff>114301</xdr:colOff>
      <xdr:row>4</xdr:row>
      <xdr:rowOff>123825</xdr:rowOff>
    </xdr:from>
    <xdr:to>
      <xdr:col>6</xdr:col>
      <xdr:colOff>7</xdr:colOff>
      <xdr:row>5</xdr:row>
      <xdr:rowOff>257177</xdr:rowOff>
    </xdr:to>
    <xdr:grpSp>
      <xdr:nvGrpSpPr>
        <xdr:cNvPr id="14" name="Group 13"/>
        <xdr:cNvGrpSpPr/>
      </xdr:nvGrpSpPr>
      <xdr:grpSpPr>
        <a:xfrm>
          <a:off x="5810251" y="1209675"/>
          <a:ext cx="781056" cy="457202"/>
          <a:chOff x="6038850" y="1228725"/>
          <a:chExt cx="666756" cy="557564"/>
        </a:xfrm>
      </xdr:grpSpPr>
      <xdr:grpSp>
        <xdr:nvGrpSpPr>
          <xdr:cNvPr id="15" name="Group 1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19" name="Rectangle 1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20" name="Rectangle 1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1" name="Rectangle 2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" name="Group 15"/>
          <xdr:cNvGrpSpPr/>
        </xdr:nvGrpSpPr>
        <xdr:grpSpPr>
          <a:xfrm>
            <a:off x="6271740" y="1514475"/>
            <a:ext cx="433866" cy="271814"/>
            <a:chOff x="7976053" y="2464455"/>
            <a:chExt cx="366376" cy="257434"/>
          </a:xfrm>
        </xdr:grpSpPr>
        <xdr:sp macro="" textlink="">
          <xdr:nvSpPr>
            <xdr:cNvPr id="17" name="Rectangle 16"/>
            <xdr:cNvSpPr/>
          </xdr:nvSpPr>
          <xdr:spPr>
            <a:xfrm>
              <a:off x="7976053" y="2464455"/>
              <a:ext cx="180982" cy="257434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Rectangle 17"/>
            <xdr:cNvSpPr/>
          </xdr:nvSpPr>
          <xdr:spPr>
            <a:xfrm>
              <a:off x="8157027" y="2464455"/>
              <a:ext cx="185402" cy="246430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1</xdr:col>
      <xdr:colOff>2161113</xdr:colOff>
      <xdr:row>3</xdr:row>
      <xdr:rowOff>142876</xdr:rowOff>
    </xdr:from>
    <xdr:to>
      <xdr:col>1</xdr:col>
      <xdr:colOff>2362196</xdr:colOff>
      <xdr:row>4</xdr:row>
      <xdr:rowOff>13293</xdr:rowOff>
    </xdr:to>
    <xdr:sp macro="" textlink="">
      <xdr:nvSpPr>
        <xdr:cNvPr id="25" name="Rectangle 24"/>
        <xdr:cNvSpPr/>
      </xdr:nvSpPr>
      <xdr:spPr>
        <a:xfrm>
          <a:off x="2675463" y="904876"/>
          <a:ext cx="201083" cy="194267"/>
        </a:xfrm>
        <a:prstGeom prst="rect">
          <a:avLst/>
        </a:prstGeom>
        <a:solidFill>
          <a:schemeClr val="bg1"/>
        </a:solidFill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4</a:t>
          </a:r>
        </a:p>
      </xdr:txBody>
    </xdr: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4</xdr:row>
      <xdr:rowOff>314325</xdr:rowOff>
    </xdr:to>
    <xdr:grpSp>
      <xdr:nvGrpSpPr>
        <xdr:cNvPr id="35" name="Group 34"/>
        <xdr:cNvGrpSpPr/>
      </xdr:nvGrpSpPr>
      <xdr:grpSpPr>
        <a:xfrm>
          <a:off x="5810250" y="1209675"/>
          <a:ext cx="781050" cy="190500"/>
          <a:chOff x="10209167" y="2638108"/>
          <a:chExt cx="552450" cy="189442"/>
        </a:xfrm>
      </xdr:grpSpPr>
      <xdr:sp macro="" textlink="">
        <xdr:nvSpPr>
          <xdr:cNvPr id="39" name="Rectangle 38"/>
          <xdr:cNvSpPr/>
        </xdr:nvSpPr>
        <xdr:spPr>
          <a:xfrm>
            <a:off x="10209167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4</a:t>
            </a:r>
          </a:p>
        </xdr:txBody>
      </xdr:sp>
      <xdr:sp macro="" textlink="">
        <xdr:nvSpPr>
          <xdr:cNvPr id="40" name="Rectangle 39"/>
          <xdr:cNvSpPr/>
        </xdr:nvSpPr>
        <xdr:spPr>
          <a:xfrm>
            <a:off x="10399667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1" name="Rectangle 40"/>
          <xdr:cNvSpPr/>
        </xdr:nvSpPr>
        <xdr:spPr>
          <a:xfrm>
            <a:off x="10580642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142875</xdr:rowOff>
    </xdr:from>
    <xdr:to>
      <xdr:col>2</xdr:col>
      <xdr:colOff>1</xdr:colOff>
      <xdr:row>6</xdr:row>
      <xdr:rowOff>0</xdr:rowOff>
    </xdr:to>
    <xdr:grpSp>
      <xdr:nvGrpSpPr>
        <xdr:cNvPr id="2" name="Group 1"/>
        <xdr:cNvGrpSpPr/>
      </xdr:nvGrpSpPr>
      <xdr:grpSpPr>
        <a:xfrm>
          <a:off x="2181225" y="904875"/>
          <a:ext cx="914401" cy="828675"/>
          <a:chOff x="1981200" y="922507"/>
          <a:chExt cx="942975" cy="733786"/>
        </a:xfrm>
      </xdr:grpSpPr>
      <xdr:grpSp>
        <xdr:nvGrpSpPr>
          <xdr:cNvPr id="3" name="Group 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6" name="Rectangle 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8" name="Rectangle 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190497</xdr:rowOff>
    </xdr:to>
    <xdr:grpSp>
      <xdr:nvGrpSpPr>
        <xdr:cNvPr id="14" name="Group 13"/>
        <xdr:cNvGrpSpPr/>
      </xdr:nvGrpSpPr>
      <xdr:grpSpPr>
        <a:xfrm>
          <a:off x="5810250" y="1209675"/>
          <a:ext cx="781050" cy="390522"/>
          <a:chOff x="6038850" y="1228725"/>
          <a:chExt cx="666751" cy="476247"/>
        </a:xfrm>
      </xdr:grpSpPr>
      <xdr:grpSp>
        <xdr:nvGrpSpPr>
          <xdr:cNvPr id="15" name="Group 1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19" name="Rectangle 1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20" name="Rectangle 1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1" name="Rectangle 2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" name="Group 1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17" name="Rectangle 1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Rectangle 1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1</xdr:col>
      <xdr:colOff>1428751</xdr:colOff>
      <xdr:row>3</xdr:row>
      <xdr:rowOff>142875</xdr:rowOff>
    </xdr:from>
    <xdr:to>
      <xdr:col>1</xdr:col>
      <xdr:colOff>2476501</xdr:colOff>
      <xdr:row>5</xdr:row>
      <xdr:rowOff>247650</xdr:rowOff>
    </xdr:to>
    <xdr:grpSp>
      <xdr:nvGrpSpPr>
        <xdr:cNvPr id="22" name="Group 21"/>
        <xdr:cNvGrpSpPr/>
      </xdr:nvGrpSpPr>
      <xdr:grpSpPr>
        <a:xfrm>
          <a:off x="1943101" y="904875"/>
          <a:ext cx="1047750" cy="752475"/>
          <a:chOff x="1981200" y="922507"/>
          <a:chExt cx="942975" cy="733786"/>
        </a:xfrm>
      </xdr:grpSpPr>
      <xdr:grpSp>
        <xdr:nvGrpSpPr>
          <xdr:cNvPr id="23" name="Group 2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32" name="Rectangle 3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33" name="Rectangle 3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24" name="Group 2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26" name="Rectangle 2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27" name="Group 2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28" name="Rectangle 2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ectangle 2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ectangle 2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ectangle 3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25" name="Rectangle 2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276222</xdr:rowOff>
    </xdr:to>
    <xdr:grpSp>
      <xdr:nvGrpSpPr>
        <xdr:cNvPr id="34" name="Group 33"/>
        <xdr:cNvGrpSpPr/>
      </xdr:nvGrpSpPr>
      <xdr:grpSpPr>
        <a:xfrm>
          <a:off x="5810250" y="1209675"/>
          <a:ext cx="781050" cy="476247"/>
          <a:chOff x="6038850" y="1228725"/>
          <a:chExt cx="666751" cy="476247"/>
        </a:xfrm>
      </xdr:grpSpPr>
      <xdr:grpSp>
        <xdr:nvGrpSpPr>
          <xdr:cNvPr id="35" name="Group 3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39" name="Rectangle 3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40" name="Rectangle 3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ectangle 4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6" name="Group 3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37" name="Rectangle 3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ectangle 3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1800225</xdr:colOff>
      <xdr:row>3</xdr:row>
      <xdr:rowOff>142875</xdr:rowOff>
    </xdr:from>
    <xdr:to>
      <xdr:col>2</xdr:col>
      <xdr:colOff>1</xdr:colOff>
      <xdr:row>6</xdr:row>
      <xdr:rowOff>0</xdr:rowOff>
    </xdr:to>
    <xdr:grpSp>
      <xdr:nvGrpSpPr>
        <xdr:cNvPr id="2" name="Group 1"/>
        <xdr:cNvGrpSpPr/>
      </xdr:nvGrpSpPr>
      <xdr:grpSpPr>
        <a:xfrm>
          <a:off x="2314575" y="904875"/>
          <a:ext cx="781051" cy="828675"/>
          <a:chOff x="1981200" y="922507"/>
          <a:chExt cx="942975" cy="733786"/>
        </a:xfrm>
      </xdr:grpSpPr>
      <xdr:grpSp>
        <xdr:nvGrpSpPr>
          <xdr:cNvPr id="3" name="Group 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6" name="Rectangle 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8" name="Rectangle 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257177</xdr:rowOff>
    </xdr:to>
    <xdr:grpSp>
      <xdr:nvGrpSpPr>
        <xdr:cNvPr id="14" name="Group 13"/>
        <xdr:cNvGrpSpPr/>
      </xdr:nvGrpSpPr>
      <xdr:grpSpPr>
        <a:xfrm>
          <a:off x="5810250" y="1209675"/>
          <a:ext cx="781050" cy="457202"/>
          <a:chOff x="6038850" y="1228725"/>
          <a:chExt cx="666751" cy="557564"/>
        </a:xfrm>
      </xdr:grpSpPr>
      <xdr:grpSp>
        <xdr:nvGrpSpPr>
          <xdr:cNvPr id="15" name="Group 1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19" name="Rectangle 1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20" name="Rectangle 1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1" name="Rectangle 2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" name="Group 15"/>
          <xdr:cNvGrpSpPr/>
        </xdr:nvGrpSpPr>
        <xdr:grpSpPr>
          <a:xfrm>
            <a:off x="6271739" y="1514475"/>
            <a:ext cx="433860" cy="271814"/>
            <a:chOff x="7976054" y="2464455"/>
            <a:chExt cx="366371" cy="257434"/>
          </a:xfrm>
        </xdr:grpSpPr>
        <xdr:sp macro="" textlink="">
          <xdr:nvSpPr>
            <xdr:cNvPr id="17" name="Rectangle 16"/>
            <xdr:cNvSpPr/>
          </xdr:nvSpPr>
          <xdr:spPr>
            <a:xfrm>
              <a:off x="7976054" y="2464455"/>
              <a:ext cx="187850" cy="25743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Rectangle 17"/>
            <xdr:cNvSpPr/>
          </xdr:nvSpPr>
          <xdr:spPr>
            <a:xfrm>
              <a:off x="8157027" y="2464455"/>
              <a:ext cx="185398" cy="257434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1</xdr:col>
      <xdr:colOff>2275413</xdr:colOff>
      <xdr:row>3</xdr:row>
      <xdr:rowOff>142875</xdr:rowOff>
    </xdr:from>
    <xdr:to>
      <xdr:col>1</xdr:col>
      <xdr:colOff>2476496</xdr:colOff>
      <xdr:row>4</xdr:row>
      <xdr:rowOff>13292</xdr:rowOff>
    </xdr:to>
    <xdr:sp macro="" textlink="">
      <xdr:nvSpPr>
        <xdr:cNvPr id="25" name="Rectangle 24"/>
        <xdr:cNvSpPr/>
      </xdr:nvSpPr>
      <xdr:spPr>
        <a:xfrm>
          <a:off x="2789763" y="904875"/>
          <a:ext cx="201083" cy="194267"/>
        </a:xfrm>
        <a:prstGeom prst="rect">
          <a:avLst/>
        </a:prstGeom>
        <a:solidFill>
          <a:schemeClr val="bg1"/>
        </a:solidFill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4</xdr:row>
      <xdr:rowOff>314325</xdr:rowOff>
    </xdr:to>
    <xdr:grpSp>
      <xdr:nvGrpSpPr>
        <xdr:cNvPr id="35" name="Group 34"/>
        <xdr:cNvGrpSpPr/>
      </xdr:nvGrpSpPr>
      <xdr:grpSpPr>
        <a:xfrm>
          <a:off x="5810250" y="1209675"/>
          <a:ext cx="781050" cy="190500"/>
          <a:chOff x="10209167" y="2638108"/>
          <a:chExt cx="552450" cy="189442"/>
        </a:xfrm>
      </xdr:grpSpPr>
      <xdr:sp macro="" textlink="">
        <xdr:nvSpPr>
          <xdr:cNvPr id="39" name="Rectangle 38"/>
          <xdr:cNvSpPr/>
        </xdr:nvSpPr>
        <xdr:spPr>
          <a:xfrm>
            <a:off x="10209167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4</a:t>
            </a:r>
          </a:p>
        </xdr:txBody>
      </xdr:sp>
      <xdr:sp macro="" textlink="">
        <xdr:nvSpPr>
          <xdr:cNvPr id="40" name="Rectangle 39"/>
          <xdr:cNvSpPr/>
        </xdr:nvSpPr>
        <xdr:spPr>
          <a:xfrm>
            <a:off x="10399667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1" name="Rectangle 40"/>
          <xdr:cNvSpPr/>
        </xdr:nvSpPr>
        <xdr:spPr>
          <a:xfrm>
            <a:off x="10580642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1628775</xdr:colOff>
      <xdr:row>3</xdr:row>
      <xdr:rowOff>142875</xdr:rowOff>
    </xdr:from>
    <xdr:to>
      <xdr:col>2</xdr:col>
      <xdr:colOff>1</xdr:colOff>
      <xdr:row>6</xdr:row>
      <xdr:rowOff>0</xdr:rowOff>
    </xdr:to>
    <xdr:grpSp>
      <xdr:nvGrpSpPr>
        <xdr:cNvPr id="2" name="Group 1"/>
        <xdr:cNvGrpSpPr/>
      </xdr:nvGrpSpPr>
      <xdr:grpSpPr>
        <a:xfrm>
          <a:off x="2143125" y="904875"/>
          <a:ext cx="952501" cy="828675"/>
          <a:chOff x="1981200" y="922507"/>
          <a:chExt cx="942975" cy="733786"/>
        </a:xfrm>
      </xdr:grpSpPr>
      <xdr:grpSp>
        <xdr:nvGrpSpPr>
          <xdr:cNvPr id="3" name="Group 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6" name="Rectangle 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8" name="Rectangle 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247646</xdr:rowOff>
    </xdr:to>
    <xdr:grpSp>
      <xdr:nvGrpSpPr>
        <xdr:cNvPr id="14" name="Group 13"/>
        <xdr:cNvGrpSpPr/>
      </xdr:nvGrpSpPr>
      <xdr:grpSpPr>
        <a:xfrm>
          <a:off x="5810250" y="1209675"/>
          <a:ext cx="781050" cy="447671"/>
          <a:chOff x="6038850" y="1228725"/>
          <a:chExt cx="666751" cy="545941"/>
        </a:xfrm>
      </xdr:grpSpPr>
      <xdr:grpSp>
        <xdr:nvGrpSpPr>
          <xdr:cNvPr id="15" name="Group 1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19" name="Rectangle 1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20" name="Rectangle 1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1" name="Rectangle 2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" name="Group 15"/>
          <xdr:cNvGrpSpPr/>
        </xdr:nvGrpSpPr>
        <xdr:grpSpPr>
          <a:xfrm>
            <a:off x="6271739" y="1514472"/>
            <a:ext cx="433860" cy="260194"/>
            <a:chOff x="7976054" y="2464455"/>
            <a:chExt cx="366371" cy="246429"/>
          </a:xfrm>
        </xdr:grpSpPr>
        <xdr:sp macro="" textlink="">
          <xdr:nvSpPr>
            <xdr:cNvPr id="17" name="Rectangle 16"/>
            <xdr:cNvSpPr/>
          </xdr:nvSpPr>
          <xdr:spPr>
            <a:xfrm>
              <a:off x="7976054" y="2464455"/>
              <a:ext cx="174116" cy="23543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Rectangle 17"/>
            <xdr:cNvSpPr/>
          </xdr:nvSpPr>
          <xdr:spPr>
            <a:xfrm>
              <a:off x="8157027" y="2464455"/>
              <a:ext cx="185398" cy="246429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1</xdr:col>
      <xdr:colOff>2275412</xdr:colOff>
      <xdr:row>3</xdr:row>
      <xdr:rowOff>142876</xdr:rowOff>
    </xdr:from>
    <xdr:to>
      <xdr:col>1</xdr:col>
      <xdr:colOff>2476495</xdr:colOff>
      <xdr:row>4</xdr:row>
      <xdr:rowOff>13293</xdr:rowOff>
    </xdr:to>
    <xdr:sp macro="" textlink="">
      <xdr:nvSpPr>
        <xdr:cNvPr id="25" name="Rectangle 24"/>
        <xdr:cNvSpPr/>
      </xdr:nvSpPr>
      <xdr:spPr>
        <a:xfrm>
          <a:off x="2789762" y="904876"/>
          <a:ext cx="201083" cy="194267"/>
        </a:xfrm>
        <a:prstGeom prst="rect">
          <a:avLst/>
        </a:prstGeom>
        <a:solidFill>
          <a:schemeClr val="bg1"/>
        </a:solidFill>
        <a:ln w="15875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4</xdr:row>
      <xdr:rowOff>314325</xdr:rowOff>
    </xdr:to>
    <xdr:grpSp>
      <xdr:nvGrpSpPr>
        <xdr:cNvPr id="35" name="Group 34"/>
        <xdr:cNvGrpSpPr/>
      </xdr:nvGrpSpPr>
      <xdr:grpSpPr>
        <a:xfrm>
          <a:off x="5810250" y="1209675"/>
          <a:ext cx="781050" cy="190500"/>
          <a:chOff x="10209167" y="2638108"/>
          <a:chExt cx="552450" cy="189442"/>
        </a:xfrm>
      </xdr:grpSpPr>
      <xdr:sp macro="" textlink="">
        <xdr:nvSpPr>
          <xdr:cNvPr id="39" name="Rectangle 38"/>
          <xdr:cNvSpPr/>
        </xdr:nvSpPr>
        <xdr:spPr>
          <a:xfrm>
            <a:off x="10209167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4</a:t>
            </a:r>
          </a:p>
        </xdr:txBody>
      </xdr:sp>
      <xdr:sp macro="" textlink="">
        <xdr:nvSpPr>
          <xdr:cNvPr id="40" name="Rectangle 39"/>
          <xdr:cNvSpPr/>
        </xdr:nvSpPr>
        <xdr:spPr>
          <a:xfrm>
            <a:off x="10399667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1" name="Rectangle 40"/>
          <xdr:cNvSpPr/>
        </xdr:nvSpPr>
        <xdr:spPr>
          <a:xfrm>
            <a:off x="10580642" y="2638108"/>
            <a:ext cx="180975" cy="189442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1638301</xdr:colOff>
      <xdr:row>3</xdr:row>
      <xdr:rowOff>142875</xdr:rowOff>
    </xdr:from>
    <xdr:to>
      <xdr:col>2</xdr:col>
      <xdr:colOff>2</xdr:colOff>
      <xdr:row>6</xdr:row>
      <xdr:rowOff>0</xdr:rowOff>
    </xdr:to>
    <xdr:grpSp>
      <xdr:nvGrpSpPr>
        <xdr:cNvPr id="2" name="Group 1"/>
        <xdr:cNvGrpSpPr/>
      </xdr:nvGrpSpPr>
      <xdr:grpSpPr>
        <a:xfrm>
          <a:off x="2152651" y="904875"/>
          <a:ext cx="942976" cy="828675"/>
          <a:chOff x="1981200" y="922507"/>
          <a:chExt cx="942975" cy="733786"/>
        </a:xfrm>
      </xdr:grpSpPr>
      <xdr:grpSp>
        <xdr:nvGrpSpPr>
          <xdr:cNvPr id="3" name="Group 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6" name="Rectangle 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8" name="Rectangle 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190497</xdr:rowOff>
    </xdr:to>
    <xdr:grpSp>
      <xdr:nvGrpSpPr>
        <xdr:cNvPr id="14" name="Group 13"/>
        <xdr:cNvGrpSpPr/>
      </xdr:nvGrpSpPr>
      <xdr:grpSpPr>
        <a:xfrm>
          <a:off x="5810250" y="1209675"/>
          <a:ext cx="781050" cy="390522"/>
          <a:chOff x="6038850" y="1228725"/>
          <a:chExt cx="666751" cy="476247"/>
        </a:xfrm>
      </xdr:grpSpPr>
      <xdr:grpSp>
        <xdr:nvGrpSpPr>
          <xdr:cNvPr id="15" name="Group 1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19" name="Rectangle 1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20" name="Rectangle 1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1" name="Rectangle 2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" name="Group 1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17" name="Rectangle 1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Rectangle 1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1</xdr:col>
      <xdr:colOff>1428751</xdr:colOff>
      <xdr:row>3</xdr:row>
      <xdr:rowOff>142875</xdr:rowOff>
    </xdr:from>
    <xdr:to>
      <xdr:col>1</xdr:col>
      <xdr:colOff>2476501</xdr:colOff>
      <xdr:row>5</xdr:row>
      <xdr:rowOff>247650</xdr:rowOff>
    </xdr:to>
    <xdr:grpSp>
      <xdr:nvGrpSpPr>
        <xdr:cNvPr id="22" name="Group 21"/>
        <xdr:cNvGrpSpPr/>
      </xdr:nvGrpSpPr>
      <xdr:grpSpPr>
        <a:xfrm>
          <a:off x="1943101" y="904875"/>
          <a:ext cx="1047750" cy="752475"/>
          <a:chOff x="1981200" y="922507"/>
          <a:chExt cx="942975" cy="733786"/>
        </a:xfrm>
      </xdr:grpSpPr>
      <xdr:grpSp>
        <xdr:nvGrpSpPr>
          <xdr:cNvPr id="23" name="Group 2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32" name="Rectangle 3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33" name="Rectangle 3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24" name="Group 2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26" name="Rectangle 2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27" name="Group 2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28" name="Rectangle 2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ectangle 2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ectangle 2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ectangle 3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25" name="Rectangle 2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276222</xdr:rowOff>
    </xdr:to>
    <xdr:grpSp>
      <xdr:nvGrpSpPr>
        <xdr:cNvPr id="34" name="Group 33"/>
        <xdr:cNvGrpSpPr/>
      </xdr:nvGrpSpPr>
      <xdr:grpSpPr>
        <a:xfrm>
          <a:off x="5810250" y="1209675"/>
          <a:ext cx="781050" cy="476247"/>
          <a:chOff x="6038850" y="1228725"/>
          <a:chExt cx="666751" cy="476247"/>
        </a:xfrm>
      </xdr:grpSpPr>
      <xdr:grpSp>
        <xdr:nvGrpSpPr>
          <xdr:cNvPr id="35" name="Group 3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39" name="Rectangle 3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40" name="Rectangle 3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ectangle 4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6" name="Group 3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37" name="Rectangle 3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ectangle 3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1647825</xdr:colOff>
      <xdr:row>3</xdr:row>
      <xdr:rowOff>142875</xdr:rowOff>
    </xdr:from>
    <xdr:to>
      <xdr:col>2</xdr:col>
      <xdr:colOff>1</xdr:colOff>
      <xdr:row>6</xdr:row>
      <xdr:rowOff>0</xdr:rowOff>
    </xdr:to>
    <xdr:grpSp>
      <xdr:nvGrpSpPr>
        <xdr:cNvPr id="2" name="Group 1"/>
        <xdr:cNvGrpSpPr/>
      </xdr:nvGrpSpPr>
      <xdr:grpSpPr>
        <a:xfrm>
          <a:off x="2162175" y="904875"/>
          <a:ext cx="933451" cy="828675"/>
          <a:chOff x="1981200" y="922507"/>
          <a:chExt cx="942975" cy="733786"/>
        </a:xfrm>
      </xdr:grpSpPr>
      <xdr:grpSp>
        <xdr:nvGrpSpPr>
          <xdr:cNvPr id="3" name="Group 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6" name="Rectangle 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8" name="Rectangle 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190497</xdr:rowOff>
    </xdr:to>
    <xdr:grpSp>
      <xdr:nvGrpSpPr>
        <xdr:cNvPr id="14" name="Group 13"/>
        <xdr:cNvGrpSpPr/>
      </xdr:nvGrpSpPr>
      <xdr:grpSpPr>
        <a:xfrm>
          <a:off x="5810250" y="1209675"/>
          <a:ext cx="781050" cy="390522"/>
          <a:chOff x="6038850" y="1228725"/>
          <a:chExt cx="666751" cy="476247"/>
        </a:xfrm>
      </xdr:grpSpPr>
      <xdr:grpSp>
        <xdr:nvGrpSpPr>
          <xdr:cNvPr id="15" name="Group 1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19" name="Rectangle 1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20" name="Rectangle 1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1" name="Rectangle 2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" name="Group 1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17" name="Rectangle 1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Rectangle 1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1</xdr:col>
      <xdr:colOff>1428751</xdr:colOff>
      <xdr:row>3</xdr:row>
      <xdr:rowOff>142875</xdr:rowOff>
    </xdr:from>
    <xdr:to>
      <xdr:col>1</xdr:col>
      <xdr:colOff>2476501</xdr:colOff>
      <xdr:row>5</xdr:row>
      <xdr:rowOff>247650</xdr:rowOff>
    </xdr:to>
    <xdr:grpSp>
      <xdr:nvGrpSpPr>
        <xdr:cNvPr id="22" name="Group 21"/>
        <xdr:cNvGrpSpPr/>
      </xdr:nvGrpSpPr>
      <xdr:grpSpPr>
        <a:xfrm>
          <a:off x="1943101" y="904875"/>
          <a:ext cx="1047750" cy="752475"/>
          <a:chOff x="1981200" y="922507"/>
          <a:chExt cx="942975" cy="733786"/>
        </a:xfrm>
      </xdr:grpSpPr>
      <xdr:grpSp>
        <xdr:nvGrpSpPr>
          <xdr:cNvPr id="23" name="Group 2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32" name="Rectangle 3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33" name="Rectangle 3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24" name="Group 2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26" name="Rectangle 2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27" name="Group 2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28" name="Rectangle 2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ectangle 2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0" name="Rectangle 2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ectangle 3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25" name="Rectangle 2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276222</xdr:rowOff>
    </xdr:to>
    <xdr:grpSp>
      <xdr:nvGrpSpPr>
        <xdr:cNvPr id="34" name="Group 33"/>
        <xdr:cNvGrpSpPr/>
      </xdr:nvGrpSpPr>
      <xdr:grpSpPr>
        <a:xfrm>
          <a:off x="5810250" y="1209675"/>
          <a:ext cx="781050" cy="476247"/>
          <a:chOff x="6038850" y="1228725"/>
          <a:chExt cx="666751" cy="476247"/>
        </a:xfrm>
      </xdr:grpSpPr>
      <xdr:grpSp>
        <xdr:nvGrpSpPr>
          <xdr:cNvPr id="35" name="Group 3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39" name="Rectangle 3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40" name="Rectangle 3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ectangle 4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6" name="Group 3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37" name="Rectangle 3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ectangle 3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3</xdr:row>
      <xdr:rowOff>142875</xdr:rowOff>
    </xdr:from>
    <xdr:to>
      <xdr:col>2</xdr:col>
      <xdr:colOff>1</xdr:colOff>
      <xdr:row>6</xdr:row>
      <xdr:rowOff>0</xdr:rowOff>
    </xdr:to>
    <xdr:grpSp>
      <xdr:nvGrpSpPr>
        <xdr:cNvPr id="2" name="Group 1"/>
        <xdr:cNvGrpSpPr/>
      </xdr:nvGrpSpPr>
      <xdr:grpSpPr>
        <a:xfrm>
          <a:off x="2238375" y="904875"/>
          <a:ext cx="857251" cy="828675"/>
          <a:chOff x="1981200" y="922507"/>
          <a:chExt cx="942975" cy="733786"/>
        </a:xfrm>
      </xdr:grpSpPr>
      <xdr:grpSp>
        <xdr:nvGrpSpPr>
          <xdr:cNvPr id="3" name="Group 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12" name="Rectangle 1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13" name="Rectangle 1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4" name="Group 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6" name="Rectangle 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7" name="Group 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8" name="Rectangle 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Rectangle 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0" name="Rectangle 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1" name="Rectangle 1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5" name="Rectangle 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190497</xdr:rowOff>
    </xdr:to>
    <xdr:grpSp>
      <xdr:nvGrpSpPr>
        <xdr:cNvPr id="14" name="Group 13"/>
        <xdr:cNvGrpSpPr/>
      </xdr:nvGrpSpPr>
      <xdr:grpSpPr>
        <a:xfrm>
          <a:off x="5810250" y="1209675"/>
          <a:ext cx="781050" cy="390522"/>
          <a:chOff x="6038850" y="1228725"/>
          <a:chExt cx="666751" cy="476247"/>
        </a:xfrm>
      </xdr:grpSpPr>
      <xdr:grpSp>
        <xdr:nvGrpSpPr>
          <xdr:cNvPr id="15" name="Group 1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19" name="Rectangle 1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20" name="Rectangle 1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1" name="Rectangle 2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6" name="Group 1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17" name="Rectangle 1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" name="Rectangle 1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1</xdr:col>
      <xdr:colOff>1428751</xdr:colOff>
      <xdr:row>3</xdr:row>
      <xdr:rowOff>142875</xdr:rowOff>
    </xdr:from>
    <xdr:to>
      <xdr:col>1</xdr:col>
      <xdr:colOff>2476501</xdr:colOff>
      <xdr:row>5</xdr:row>
      <xdr:rowOff>247650</xdr:rowOff>
    </xdr:to>
    <xdr:grpSp>
      <xdr:nvGrpSpPr>
        <xdr:cNvPr id="22" name="Group 21"/>
        <xdr:cNvGrpSpPr/>
      </xdr:nvGrpSpPr>
      <xdr:grpSpPr>
        <a:xfrm>
          <a:off x="1943101" y="904875"/>
          <a:ext cx="1047750" cy="752475"/>
          <a:chOff x="1981200" y="922507"/>
          <a:chExt cx="942975" cy="733786"/>
        </a:xfrm>
      </xdr:grpSpPr>
      <xdr:grpSp>
        <xdr:nvGrpSpPr>
          <xdr:cNvPr id="23" name="Group 22"/>
          <xdr:cNvGrpSpPr/>
        </xdr:nvGrpSpPr>
        <xdr:grpSpPr>
          <a:xfrm>
            <a:off x="2559367" y="1198968"/>
            <a:ext cx="363856" cy="189442"/>
            <a:chOff x="9769792" y="2170518"/>
            <a:chExt cx="363856" cy="189442"/>
          </a:xfrm>
        </xdr:grpSpPr>
        <xdr:sp macro="" textlink="">
          <xdr:nvSpPr>
            <xdr:cNvPr id="32" name="Rectangle 31"/>
            <xdr:cNvSpPr/>
          </xdr:nvSpPr>
          <xdr:spPr>
            <a:xfrm>
              <a:off x="9769792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44</a:t>
              </a:r>
            </a:p>
          </xdr:txBody>
        </xdr:sp>
        <xdr:sp macro="" textlink="">
          <xdr:nvSpPr>
            <xdr:cNvPr id="33" name="Rectangle 32"/>
            <xdr:cNvSpPr/>
          </xdr:nvSpPr>
          <xdr:spPr>
            <a:xfrm>
              <a:off x="9952673" y="2170518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24" name="Group 23"/>
          <xdr:cNvGrpSpPr/>
        </xdr:nvGrpSpPr>
        <xdr:grpSpPr>
          <a:xfrm>
            <a:off x="1981200" y="1466851"/>
            <a:ext cx="942975" cy="189442"/>
            <a:chOff x="9677400" y="1676401"/>
            <a:chExt cx="942975" cy="189442"/>
          </a:xfrm>
        </xdr:grpSpPr>
        <xdr:sp macro="" textlink="">
          <xdr:nvSpPr>
            <xdr:cNvPr id="26" name="Rectangle 25"/>
            <xdr:cNvSpPr/>
          </xdr:nvSpPr>
          <xdr:spPr>
            <a:xfrm>
              <a:off x="10439400" y="1676401"/>
              <a:ext cx="180975" cy="189442"/>
            </a:xfrm>
            <a:prstGeom prst="rect">
              <a:avLst/>
            </a:prstGeom>
            <a:solidFill>
              <a:schemeClr val="bg1"/>
            </a:solidFill>
            <a:ln w="15875">
              <a:solidFill>
                <a:schemeClr val="accent1">
                  <a:shade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27" name="Group 26"/>
            <xdr:cNvGrpSpPr/>
          </xdr:nvGrpSpPr>
          <xdr:grpSpPr>
            <a:xfrm>
              <a:off x="9677400" y="1676401"/>
              <a:ext cx="752475" cy="189442"/>
              <a:chOff x="9677400" y="1676401"/>
              <a:chExt cx="752475" cy="189442"/>
            </a:xfrm>
          </xdr:grpSpPr>
          <xdr:sp macro="" textlink="">
            <xdr:nvSpPr>
              <xdr:cNvPr id="28" name="Rectangle 27"/>
              <xdr:cNvSpPr/>
            </xdr:nvSpPr>
            <xdr:spPr>
              <a:xfrm>
                <a:off x="9867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29" name="Rectangle 28"/>
              <xdr:cNvSpPr/>
            </xdr:nvSpPr>
            <xdr:spPr>
              <a:xfrm>
                <a:off x="9677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en-US" sz="1100"/>
                  <a:t>1</a:t>
                </a:r>
              </a:p>
            </xdr:txBody>
          </xdr:sp>
          <xdr:sp macro="" textlink="">
            <xdr:nvSpPr>
              <xdr:cNvPr id="30" name="Rectangle 29"/>
              <xdr:cNvSpPr/>
            </xdr:nvSpPr>
            <xdr:spPr>
              <a:xfrm>
                <a:off x="102489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1" name="Rectangle 30"/>
              <xdr:cNvSpPr/>
            </xdr:nvSpPr>
            <xdr:spPr>
              <a:xfrm>
                <a:off x="10058400" y="1676401"/>
                <a:ext cx="180975" cy="189442"/>
              </a:xfrm>
              <a:prstGeom prst="rect">
                <a:avLst/>
              </a:prstGeom>
              <a:solidFill>
                <a:schemeClr val="bg1"/>
              </a:solidFill>
              <a:ln w="15875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sp macro="" textlink="">
        <xdr:nvSpPr>
          <xdr:cNvPr id="25" name="Rectangle 24"/>
          <xdr:cNvSpPr/>
        </xdr:nvSpPr>
        <xdr:spPr>
          <a:xfrm>
            <a:off x="2743200" y="922507"/>
            <a:ext cx="180975" cy="189442"/>
          </a:xfrm>
          <a:prstGeom prst="rect">
            <a:avLst/>
          </a:prstGeom>
          <a:solidFill>
            <a:schemeClr val="bg1"/>
          </a:solidFill>
          <a:ln w="15875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444</a:t>
            </a:r>
          </a:p>
        </xdr:txBody>
      </xdr:sp>
    </xdr:grpSp>
    <xdr:clientData/>
  </xdr:twoCellAnchor>
  <xdr:twoCellAnchor>
    <xdr:from>
      <xdr:col>5</xdr:col>
      <xdr:colOff>114300</xdr:colOff>
      <xdr:row>4</xdr:row>
      <xdr:rowOff>123825</xdr:rowOff>
    </xdr:from>
    <xdr:to>
      <xdr:col>6</xdr:col>
      <xdr:colOff>0</xdr:colOff>
      <xdr:row>5</xdr:row>
      <xdr:rowOff>276222</xdr:rowOff>
    </xdr:to>
    <xdr:grpSp>
      <xdr:nvGrpSpPr>
        <xdr:cNvPr id="34" name="Group 33"/>
        <xdr:cNvGrpSpPr/>
      </xdr:nvGrpSpPr>
      <xdr:grpSpPr>
        <a:xfrm>
          <a:off x="5810250" y="1209675"/>
          <a:ext cx="781050" cy="476247"/>
          <a:chOff x="6038850" y="1228725"/>
          <a:chExt cx="666751" cy="476247"/>
        </a:xfrm>
      </xdr:grpSpPr>
      <xdr:grpSp>
        <xdr:nvGrpSpPr>
          <xdr:cNvPr id="35" name="Group 34"/>
          <xdr:cNvGrpSpPr/>
        </xdr:nvGrpSpPr>
        <xdr:grpSpPr>
          <a:xfrm>
            <a:off x="6038850" y="1228725"/>
            <a:ext cx="666751" cy="190500"/>
            <a:chOff x="10209167" y="2638108"/>
            <a:chExt cx="552450" cy="189442"/>
          </a:xfrm>
        </xdr:grpSpPr>
        <xdr:sp macro="" textlink="">
          <xdr:nvSpPr>
            <xdr:cNvPr id="39" name="Rectangle 38"/>
            <xdr:cNvSpPr/>
          </xdr:nvSpPr>
          <xdr:spPr>
            <a:xfrm>
              <a:off x="102091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</a:t>
              </a:r>
            </a:p>
          </xdr:txBody>
        </xdr:sp>
        <xdr:sp macro="" textlink="">
          <xdr:nvSpPr>
            <xdr:cNvPr id="40" name="Rectangle 39"/>
            <xdr:cNvSpPr/>
          </xdr:nvSpPr>
          <xdr:spPr>
            <a:xfrm>
              <a:off x="10399667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ectangle 40"/>
            <xdr:cNvSpPr/>
          </xdr:nvSpPr>
          <xdr:spPr>
            <a:xfrm>
              <a:off x="10580642" y="2638108"/>
              <a:ext cx="180975" cy="189442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6" name="Group 35"/>
          <xdr:cNvGrpSpPr/>
        </xdr:nvGrpSpPr>
        <xdr:grpSpPr>
          <a:xfrm>
            <a:off x="6271740" y="1514473"/>
            <a:ext cx="414799" cy="190499"/>
            <a:chOff x="7976054" y="2464455"/>
            <a:chExt cx="350275" cy="180421"/>
          </a:xfrm>
        </xdr:grpSpPr>
        <xdr:sp macro="" textlink="">
          <xdr:nvSpPr>
            <xdr:cNvPr id="37" name="Rectangle 36"/>
            <xdr:cNvSpPr/>
          </xdr:nvSpPr>
          <xdr:spPr>
            <a:xfrm>
              <a:off x="7976054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010</a:t>
              </a:r>
            </a:p>
          </xdr:txBody>
        </xdr:sp>
        <xdr:sp macro="" textlink="">
          <xdr:nvSpPr>
            <xdr:cNvPr id="38" name="Rectangle 37"/>
            <xdr:cNvSpPr/>
          </xdr:nvSpPr>
          <xdr:spPr>
            <a:xfrm>
              <a:off x="8157027" y="2464455"/>
              <a:ext cx="169302" cy="180421"/>
            </a:xfrm>
            <a:prstGeom prst="rect">
              <a:avLst/>
            </a:prstGeom>
            <a:solidFill>
              <a:schemeClr val="bg1"/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workbookViewId="0">
      <selection activeCell="B102" sqref="B102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4" style="182" customWidth="1"/>
    <col min="5" max="5" width="11.42578125" style="182" customWidth="1"/>
    <col min="6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1999</v>
      </c>
      <c r="B6" s="272"/>
      <c r="C6" s="272" t="s">
        <v>2003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187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ht="24.75" customHeight="1">
      <c r="A11" s="179"/>
      <c r="B11" s="188" t="s">
        <v>128</v>
      </c>
      <c r="C11" s="189"/>
      <c r="D11" s="189"/>
      <c r="E11" s="189"/>
      <c r="F11" s="189"/>
    </row>
    <row r="12" spans="1:6" ht="20.25" customHeight="1">
      <c r="A12" s="151">
        <v>1</v>
      </c>
      <c r="B12" s="180" t="s">
        <v>6</v>
      </c>
      <c r="C12" s="190"/>
      <c r="D12" s="191"/>
      <c r="E12" s="191"/>
      <c r="F12" s="191"/>
    </row>
    <row r="13" spans="1:6" ht="18.75" customHeight="1">
      <c r="A13" s="41">
        <v>2</v>
      </c>
      <c r="B13" s="42" t="s">
        <v>106</v>
      </c>
      <c r="C13" s="192" t="s">
        <v>1896</v>
      </c>
      <c r="D13" s="23"/>
      <c r="E13" s="23"/>
      <c r="F13" s="23"/>
    </row>
    <row r="14" spans="1:6" ht="18.75" customHeight="1">
      <c r="A14" s="41">
        <v>3</v>
      </c>
      <c r="B14" s="42" t="s">
        <v>1240</v>
      </c>
      <c r="C14" s="192" t="s">
        <v>1897</v>
      </c>
      <c r="D14" s="21"/>
      <c r="E14" s="21"/>
      <c r="F14" s="21"/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/>
      <c r="E16" s="21"/>
      <c r="F16" s="21"/>
    </row>
    <row r="17" spans="1:6" ht="18.75" customHeight="1">
      <c r="A17" s="41"/>
      <c r="B17" s="42" t="s">
        <v>2286</v>
      </c>
      <c r="C17" s="192" t="s">
        <v>793</v>
      </c>
      <c r="D17" s="21"/>
      <c r="E17" s="21"/>
      <c r="F17" s="21"/>
    </row>
    <row r="18" spans="1:6" ht="18.75" customHeight="1">
      <c r="A18" s="41"/>
      <c r="B18" s="42" t="s">
        <v>2287</v>
      </c>
      <c r="C18" s="192" t="s">
        <v>1182</v>
      </c>
      <c r="D18" s="21"/>
      <c r="E18" s="21"/>
      <c r="F18" s="21"/>
    </row>
    <row r="19" spans="1:6" ht="18.75" customHeight="1">
      <c r="A19" s="41"/>
      <c r="B19" s="42" t="s">
        <v>2288</v>
      </c>
      <c r="C19" s="192" t="s">
        <v>1142</v>
      </c>
      <c r="D19" s="21"/>
      <c r="E19" s="21"/>
      <c r="F19" s="21"/>
    </row>
    <row r="20" spans="1:6" ht="18.75" customHeight="1">
      <c r="A20" s="41"/>
      <c r="B20" s="42" t="s">
        <v>2289</v>
      </c>
      <c r="C20" s="192" t="s">
        <v>731</v>
      </c>
      <c r="D20" s="21"/>
      <c r="E20" s="21"/>
      <c r="F20" s="21"/>
    </row>
    <row r="21" spans="1:6" ht="18.75" customHeight="1">
      <c r="A21" s="41"/>
      <c r="B21" s="42" t="s">
        <v>2290</v>
      </c>
      <c r="C21" s="192" t="s">
        <v>1074</v>
      </c>
      <c r="D21" s="21"/>
      <c r="E21" s="21"/>
      <c r="F21" s="21"/>
    </row>
    <row r="22" spans="1:6" ht="18.75" customHeight="1">
      <c r="A22" s="41"/>
      <c r="B22" s="42" t="s">
        <v>2291</v>
      </c>
      <c r="C22" s="192" t="s">
        <v>1118</v>
      </c>
      <c r="D22" s="21"/>
      <c r="E22" s="21"/>
      <c r="F22" s="21"/>
    </row>
    <row r="23" spans="1:6" ht="18.75" customHeight="1">
      <c r="A23" s="41"/>
      <c r="B23" s="42" t="s">
        <v>2292</v>
      </c>
      <c r="C23" s="192" t="s">
        <v>2190</v>
      </c>
      <c r="D23" s="21"/>
      <c r="E23" s="21"/>
      <c r="F23" s="21"/>
    </row>
    <row r="24" spans="1:6" ht="18.75" customHeight="1">
      <c r="A24" s="41"/>
      <c r="B24" s="42" t="s">
        <v>2293</v>
      </c>
      <c r="C24" s="192" t="s">
        <v>1184</v>
      </c>
      <c r="D24" s="21"/>
      <c r="E24" s="21"/>
      <c r="F24" s="21"/>
    </row>
    <row r="25" spans="1:6" ht="18.75" customHeight="1">
      <c r="A25" s="41"/>
      <c r="B25" s="42" t="s">
        <v>2294</v>
      </c>
      <c r="C25" s="192" t="s">
        <v>1200</v>
      </c>
      <c r="D25" s="21"/>
      <c r="E25" s="21"/>
      <c r="F25" s="21"/>
    </row>
    <row r="26" spans="1:6" ht="18.75" customHeight="1">
      <c r="A26" s="41"/>
      <c r="B26" s="42" t="s">
        <v>2295</v>
      </c>
      <c r="C26" s="192" t="s">
        <v>1196</v>
      </c>
      <c r="D26" s="21"/>
      <c r="E26" s="21"/>
      <c r="F26" s="21"/>
    </row>
    <row r="27" spans="1:6" ht="18.75" customHeight="1">
      <c r="A27" s="41"/>
      <c r="B27" s="42" t="s">
        <v>2296</v>
      </c>
      <c r="C27" s="192" t="s">
        <v>699</v>
      </c>
      <c r="D27" s="21"/>
      <c r="E27" s="21"/>
      <c r="F27" s="21"/>
    </row>
    <row r="28" spans="1:6" ht="18.75" customHeight="1">
      <c r="A28" s="41"/>
      <c r="B28" s="193" t="s">
        <v>2297</v>
      </c>
      <c r="C28" s="192" t="s">
        <v>1081</v>
      </c>
      <c r="D28" s="21"/>
      <c r="E28" s="21"/>
      <c r="F28" s="21"/>
    </row>
    <row r="29" spans="1:6" ht="18.75" customHeight="1">
      <c r="A29" s="41"/>
      <c r="B29" s="193" t="s">
        <v>2298</v>
      </c>
      <c r="C29" s="192" t="s">
        <v>676</v>
      </c>
      <c r="D29" s="21"/>
      <c r="E29" s="21"/>
      <c r="F29" s="21"/>
    </row>
    <row r="30" spans="1:6" ht="18.75" customHeight="1">
      <c r="A30" s="41"/>
      <c r="B30" s="193" t="s">
        <v>2299</v>
      </c>
      <c r="C30" s="192" t="s">
        <v>2186</v>
      </c>
      <c r="D30" s="21"/>
      <c r="E30" s="21"/>
      <c r="F30" s="21"/>
    </row>
    <row r="31" spans="1:6" ht="18.75" customHeight="1">
      <c r="A31" s="41"/>
      <c r="B31" s="193" t="s">
        <v>2300</v>
      </c>
      <c r="C31" s="192" t="s">
        <v>2198</v>
      </c>
      <c r="D31" s="21"/>
      <c r="E31" s="21"/>
      <c r="F31" s="21"/>
    </row>
    <row r="32" spans="1:6" ht="18.75" customHeight="1">
      <c r="A32" s="41"/>
      <c r="B32" s="193" t="s">
        <v>2301</v>
      </c>
      <c r="C32" s="192" t="s">
        <v>701</v>
      </c>
      <c r="D32" s="21"/>
      <c r="E32" s="21"/>
      <c r="F32" s="21"/>
    </row>
    <row r="33" spans="1:6" ht="18.75" customHeight="1">
      <c r="A33" s="41"/>
      <c r="B33" s="193" t="s">
        <v>2302</v>
      </c>
      <c r="C33" s="192" t="s">
        <v>1190</v>
      </c>
      <c r="D33" s="21"/>
      <c r="E33" s="21"/>
      <c r="F33" s="21"/>
    </row>
    <row r="34" spans="1:6" ht="18.75" customHeight="1">
      <c r="A34" s="41"/>
      <c r="B34" s="193" t="s">
        <v>2303</v>
      </c>
      <c r="C34" s="192" t="s">
        <v>417</v>
      </c>
      <c r="D34" s="21"/>
      <c r="E34" s="21"/>
      <c r="F34" s="21"/>
    </row>
    <row r="35" spans="1:6" ht="18.75" customHeight="1">
      <c r="A35" s="41"/>
      <c r="B35" s="193" t="s">
        <v>2304</v>
      </c>
      <c r="C35" s="192" t="s">
        <v>512</v>
      </c>
      <c r="D35" s="21"/>
      <c r="E35" s="21"/>
      <c r="F35" s="21"/>
    </row>
    <row r="36" spans="1:6" ht="18.75" customHeight="1">
      <c r="A36" s="41"/>
      <c r="B36" s="193" t="s">
        <v>2305</v>
      </c>
      <c r="C36" s="192" t="s">
        <v>513</v>
      </c>
      <c r="D36" s="21"/>
      <c r="E36" s="21"/>
      <c r="F36" s="21"/>
    </row>
    <row r="37" spans="1:6" ht="18.75" customHeight="1">
      <c r="A37" s="41"/>
      <c r="B37" s="193" t="s">
        <v>2306</v>
      </c>
      <c r="C37" s="192"/>
      <c r="D37" s="21"/>
      <c r="E37" s="21"/>
      <c r="F37" s="21"/>
    </row>
    <row r="38" spans="1:6" ht="18.75" customHeight="1">
      <c r="A38" s="41">
        <v>4</v>
      </c>
      <c r="B38" s="42" t="s">
        <v>1242</v>
      </c>
      <c r="C38" s="21" t="s">
        <v>1898</v>
      </c>
      <c r="D38" s="21"/>
      <c r="E38" s="21"/>
      <c r="F38" s="21"/>
    </row>
    <row r="39" spans="1:6" ht="18.75" customHeight="1">
      <c r="A39" s="41">
        <v>5</v>
      </c>
      <c r="B39" s="42" t="s">
        <v>105</v>
      </c>
      <c r="C39" s="21" t="s">
        <v>1769</v>
      </c>
      <c r="D39" s="23"/>
      <c r="E39" s="23"/>
      <c r="F39" s="23"/>
    </row>
    <row r="40" spans="1:6" ht="18.75" customHeight="1">
      <c r="A40" s="41">
        <v>6</v>
      </c>
      <c r="B40" s="42" t="s">
        <v>1245</v>
      </c>
      <c r="C40" s="21" t="s">
        <v>1770</v>
      </c>
      <c r="D40" s="23"/>
      <c r="E40" s="23"/>
      <c r="F40" s="23"/>
    </row>
    <row r="41" spans="1:6" ht="18.75" customHeight="1">
      <c r="A41" s="41">
        <v>7</v>
      </c>
      <c r="B41" s="42" t="s">
        <v>1247</v>
      </c>
      <c r="C41" s="21" t="s">
        <v>1771</v>
      </c>
      <c r="D41" s="23"/>
      <c r="E41" s="23"/>
      <c r="F41" s="23"/>
    </row>
    <row r="42" spans="1:6" ht="18.75" customHeight="1">
      <c r="A42" s="41">
        <v>8</v>
      </c>
      <c r="B42" s="42" t="s">
        <v>1249</v>
      </c>
      <c r="C42" s="21" t="s">
        <v>1772</v>
      </c>
      <c r="D42" s="23"/>
      <c r="E42" s="23"/>
      <c r="F42" s="23"/>
    </row>
    <row r="43" spans="1:6" ht="20.25" customHeight="1">
      <c r="A43" s="41">
        <v>9</v>
      </c>
      <c r="B43" s="119" t="s">
        <v>1224</v>
      </c>
      <c r="C43" s="192" t="s">
        <v>2018</v>
      </c>
      <c r="D43" s="21"/>
      <c r="E43" s="21"/>
      <c r="F43" s="21"/>
    </row>
    <row r="44" spans="1:6" ht="16.5" customHeight="1">
      <c r="A44" s="41">
        <v>10</v>
      </c>
      <c r="B44" s="194" t="s">
        <v>107</v>
      </c>
      <c r="C44" s="192" t="s">
        <v>1773</v>
      </c>
      <c r="D44" s="23"/>
      <c r="E44" s="23"/>
      <c r="F44" s="23"/>
    </row>
    <row r="45" spans="1:6" ht="16.5" customHeight="1">
      <c r="A45" s="41">
        <v>11</v>
      </c>
      <c r="B45" s="194" t="s">
        <v>1252</v>
      </c>
      <c r="C45" s="192" t="s">
        <v>1774</v>
      </c>
      <c r="D45" s="23"/>
      <c r="E45" s="23"/>
      <c r="F45" s="23"/>
    </row>
    <row r="46" spans="1:6" ht="16.5" customHeight="1">
      <c r="A46" s="41">
        <v>12</v>
      </c>
      <c r="B46" s="194" t="s">
        <v>1254</v>
      </c>
      <c r="C46" s="192" t="s">
        <v>1775</v>
      </c>
      <c r="D46" s="23"/>
      <c r="E46" s="23"/>
      <c r="F46" s="23"/>
    </row>
    <row r="47" spans="1:6" ht="16.5" customHeight="1">
      <c r="A47" s="41">
        <v>13</v>
      </c>
      <c r="B47" s="195" t="s">
        <v>1256</v>
      </c>
      <c r="C47" s="192" t="s">
        <v>1776</v>
      </c>
      <c r="D47" s="23"/>
      <c r="E47" s="23"/>
      <c r="F47" s="23"/>
    </row>
    <row r="48" spans="1:6" ht="16.5" customHeight="1">
      <c r="A48" s="41">
        <v>14</v>
      </c>
      <c r="B48" s="194" t="s">
        <v>108</v>
      </c>
      <c r="C48" s="192" t="s">
        <v>1777</v>
      </c>
      <c r="D48" s="23"/>
      <c r="E48" s="23"/>
      <c r="F48" s="23"/>
    </row>
    <row r="49" spans="1:6" ht="16.5" customHeight="1">
      <c r="A49" s="41">
        <v>15</v>
      </c>
      <c r="B49" s="194" t="s">
        <v>109</v>
      </c>
      <c r="C49" s="192" t="s">
        <v>1778</v>
      </c>
      <c r="D49" s="23"/>
      <c r="E49" s="23"/>
      <c r="F49" s="23"/>
    </row>
    <row r="50" spans="1:6" ht="16.5" customHeight="1">
      <c r="A50" s="41">
        <v>16</v>
      </c>
      <c r="B50" s="194" t="s">
        <v>110</v>
      </c>
      <c r="C50" s="192" t="s">
        <v>1779</v>
      </c>
      <c r="D50" s="23"/>
      <c r="E50" s="23"/>
      <c r="F50" s="23"/>
    </row>
    <row r="51" spans="1:6" ht="16.5" customHeight="1">
      <c r="A51" s="41">
        <v>17</v>
      </c>
      <c r="B51" s="194" t="s">
        <v>111</v>
      </c>
      <c r="C51" s="192" t="s">
        <v>1780</v>
      </c>
      <c r="D51" s="23"/>
      <c r="E51" s="23"/>
      <c r="F51" s="23"/>
    </row>
    <row r="52" spans="1:6" ht="16.5" customHeight="1">
      <c r="A52" s="41">
        <v>18</v>
      </c>
      <c r="B52" s="194" t="s">
        <v>112</v>
      </c>
      <c r="C52" s="192" t="s">
        <v>1781</v>
      </c>
      <c r="D52" s="23"/>
      <c r="E52" s="23"/>
      <c r="F52" s="23"/>
    </row>
    <row r="53" spans="1:6" ht="16.5" customHeight="1">
      <c r="A53" s="41">
        <v>19</v>
      </c>
      <c r="B53" s="194" t="s">
        <v>113</v>
      </c>
      <c r="C53" s="192" t="s">
        <v>1782</v>
      </c>
      <c r="D53" s="23"/>
      <c r="E53" s="23"/>
      <c r="F53" s="23"/>
    </row>
    <row r="54" spans="1:6" ht="16.5" customHeight="1">
      <c r="A54" s="41">
        <v>20</v>
      </c>
      <c r="B54" s="42" t="s">
        <v>114</v>
      </c>
      <c r="C54" s="192" t="s">
        <v>1783</v>
      </c>
      <c r="D54" s="23"/>
      <c r="E54" s="23"/>
      <c r="F54" s="23"/>
    </row>
    <row r="55" spans="1:6" ht="16.5" customHeight="1">
      <c r="A55" s="41">
        <v>21</v>
      </c>
      <c r="B55" s="196" t="s">
        <v>2210</v>
      </c>
      <c r="C55" s="192" t="s">
        <v>2224</v>
      </c>
      <c r="D55" s="23"/>
      <c r="E55" s="23"/>
      <c r="F55" s="23"/>
    </row>
    <row r="56" spans="1:6" ht="16.5" customHeight="1">
      <c r="A56" s="41">
        <v>22</v>
      </c>
      <c r="B56" s="197" t="s">
        <v>2277</v>
      </c>
      <c r="C56" s="192" t="s">
        <v>2225</v>
      </c>
      <c r="D56" s="23"/>
      <c r="E56" s="23"/>
      <c r="F56" s="23"/>
    </row>
    <row r="57" spans="1:6" ht="16.5" customHeight="1">
      <c r="A57" s="41">
        <v>23</v>
      </c>
      <c r="B57" s="197" t="s">
        <v>2278</v>
      </c>
      <c r="C57" s="192" t="s">
        <v>2226</v>
      </c>
      <c r="D57" s="23"/>
      <c r="E57" s="23"/>
      <c r="F57" s="23"/>
    </row>
    <row r="58" spans="1:6" ht="20.25" customHeight="1">
      <c r="A58" s="41">
        <v>24</v>
      </c>
      <c r="B58" s="119" t="s">
        <v>7</v>
      </c>
      <c r="C58" s="192" t="s">
        <v>1784</v>
      </c>
      <c r="D58" s="23"/>
      <c r="E58" s="23"/>
      <c r="F58" s="23"/>
    </row>
    <row r="59" spans="1:6" ht="20.25" customHeight="1">
      <c r="A59" s="41">
        <v>25</v>
      </c>
      <c r="B59" s="198" t="s">
        <v>1266</v>
      </c>
      <c r="C59" s="192" t="s">
        <v>1785</v>
      </c>
      <c r="D59" s="23"/>
      <c r="E59" s="23"/>
      <c r="F59" s="23"/>
    </row>
    <row r="60" spans="1:6" ht="20.25" customHeight="1">
      <c r="A60" s="41">
        <v>26</v>
      </c>
      <c r="B60" s="198" t="s">
        <v>1268</v>
      </c>
      <c r="C60" s="192" t="s">
        <v>1786</v>
      </c>
      <c r="D60" s="23"/>
      <c r="E60" s="23"/>
      <c r="F60" s="23"/>
    </row>
    <row r="61" spans="1:6" ht="20.25" customHeight="1">
      <c r="A61" s="41">
        <v>27</v>
      </c>
      <c r="B61" s="119" t="s">
        <v>8</v>
      </c>
      <c r="C61" s="192" t="s">
        <v>2019</v>
      </c>
      <c r="D61" s="23"/>
      <c r="E61" s="23"/>
      <c r="F61" s="23"/>
    </row>
    <row r="62" spans="1:6" ht="18" customHeight="1">
      <c r="A62" s="41">
        <v>28</v>
      </c>
      <c r="B62" s="42" t="s">
        <v>9</v>
      </c>
      <c r="C62" s="192" t="s">
        <v>1787</v>
      </c>
      <c r="D62" s="23"/>
      <c r="E62" s="23"/>
      <c r="F62" s="23"/>
    </row>
    <row r="63" spans="1:6" ht="18" customHeight="1">
      <c r="A63" s="41">
        <v>29</v>
      </c>
      <c r="B63" s="42" t="s">
        <v>10</v>
      </c>
      <c r="C63" s="192" t="s">
        <v>1788</v>
      </c>
      <c r="D63" s="23"/>
      <c r="E63" s="23"/>
      <c r="F63" s="23"/>
    </row>
    <row r="64" spans="1:6" ht="18" customHeight="1">
      <c r="A64" s="41">
        <v>30</v>
      </c>
      <c r="B64" s="119" t="s">
        <v>11</v>
      </c>
      <c r="C64" s="192" t="s">
        <v>2020</v>
      </c>
      <c r="D64" s="23"/>
      <c r="E64" s="23"/>
      <c r="F64" s="23"/>
    </row>
    <row r="65" spans="1:6" ht="18" customHeight="1">
      <c r="A65" s="41">
        <v>31</v>
      </c>
      <c r="B65" s="42" t="s">
        <v>115</v>
      </c>
      <c r="C65" s="192" t="s">
        <v>1789</v>
      </c>
      <c r="D65" s="23"/>
      <c r="E65" s="23"/>
      <c r="F65" s="23"/>
    </row>
    <row r="66" spans="1:6" ht="18" customHeight="1">
      <c r="A66" s="41">
        <v>32</v>
      </c>
      <c r="B66" s="42" t="s">
        <v>116</v>
      </c>
      <c r="C66" s="192" t="s">
        <v>1790</v>
      </c>
      <c r="D66" s="23"/>
      <c r="E66" s="23"/>
      <c r="F66" s="23"/>
    </row>
    <row r="67" spans="1:6" ht="18" customHeight="1">
      <c r="A67" s="41">
        <v>33</v>
      </c>
      <c r="B67" s="42" t="s">
        <v>117</v>
      </c>
      <c r="C67" s="192" t="s">
        <v>1791</v>
      </c>
      <c r="D67" s="23"/>
      <c r="E67" s="23"/>
      <c r="F67" s="23"/>
    </row>
    <row r="68" spans="1:6" ht="18" customHeight="1">
      <c r="A68" s="41">
        <v>34</v>
      </c>
      <c r="B68" s="42" t="s">
        <v>1275</v>
      </c>
      <c r="C68" s="192" t="s">
        <v>1792</v>
      </c>
      <c r="D68" s="23"/>
      <c r="E68" s="23"/>
      <c r="F68" s="23"/>
    </row>
    <row r="69" spans="1:6" ht="18" customHeight="1">
      <c r="A69" s="41">
        <v>35</v>
      </c>
      <c r="B69" s="42" t="s">
        <v>118</v>
      </c>
      <c r="C69" s="192" t="s">
        <v>1793</v>
      </c>
      <c r="D69" s="23"/>
      <c r="E69" s="23"/>
      <c r="F69" s="23"/>
    </row>
    <row r="70" spans="1:6" ht="18" customHeight="1">
      <c r="A70" s="41">
        <v>36</v>
      </c>
      <c r="B70" s="42" t="s">
        <v>119</v>
      </c>
      <c r="C70" s="192" t="s">
        <v>1794</v>
      </c>
      <c r="D70" s="23"/>
      <c r="E70" s="23"/>
      <c r="F70" s="23"/>
    </row>
    <row r="71" spans="1:6" ht="18" customHeight="1">
      <c r="A71" s="41">
        <v>37</v>
      </c>
      <c r="B71" s="196" t="s">
        <v>2211</v>
      </c>
      <c r="C71" s="192" t="s">
        <v>2227</v>
      </c>
      <c r="D71" s="23"/>
      <c r="E71" s="23"/>
      <c r="F71" s="23"/>
    </row>
    <row r="72" spans="1:6" ht="18" customHeight="1">
      <c r="A72" s="41">
        <v>38</v>
      </c>
      <c r="B72" s="197" t="s">
        <v>2057</v>
      </c>
      <c r="C72" s="192" t="s">
        <v>2228</v>
      </c>
      <c r="D72" s="23"/>
      <c r="E72" s="23"/>
      <c r="F72" s="23"/>
    </row>
    <row r="73" spans="1:6" ht="18" customHeight="1">
      <c r="A73" s="41">
        <v>39</v>
      </c>
      <c r="B73" s="197" t="s">
        <v>2058</v>
      </c>
      <c r="C73" s="192" t="s">
        <v>2229</v>
      </c>
      <c r="D73" s="23"/>
      <c r="E73" s="23"/>
      <c r="F73" s="23"/>
    </row>
    <row r="74" spans="1:6" ht="20.25" customHeight="1">
      <c r="A74" s="41">
        <v>40</v>
      </c>
      <c r="B74" s="119" t="s">
        <v>1279</v>
      </c>
      <c r="C74" s="192" t="s">
        <v>2021</v>
      </c>
      <c r="D74" s="23"/>
      <c r="E74" s="23"/>
      <c r="F74" s="23"/>
    </row>
    <row r="75" spans="1:6" ht="18.75" customHeight="1">
      <c r="A75" s="41">
        <v>41</v>
      </c>
      <c r="B75" s="42" t="s">
        <v>121</v>
      </c>
      <c r="C75" s="192" t="s">
        <v>1795</v>
      </c>
      <c r="D75" s="23"/>
      <c r="E75" s="23"/>
      <c r="F75" s="23"/>
    </row>
    <row r="76" spans="1:6" ht="18.75" customHeight="1">
      <c r="A76" s="41">
        <v>42</v>
      </c>
      <c r="B76" s="42" t="s">
        <v>120</v>
      </c>
      <c r="C76" s="192" t="s">
        <v>1796</v>
      </c>
      <c r="D76" s="23"/>
      <c r="E76" s="23"/>
      <c r="F76" s="23"/>
    </row>
    <row r="77" spans="1:6" ht="18.75" customHeight="1">
      <c r="A77" s="41">
        <v>43</v>
      </c>
      <c r="B77" s="42" t="s">
        <v>122</v>
      </c>
      <c r="C77" s="192" t="s">
        <v>1797</v>
      </c>
      <c r="D77" s="23"/>
      <c r="E77" s="23"/>
      <c r="F77" s="23"/>
    </row>
    <row r="78" spans="1:6" ht="18.75" customHeight="1">
      <c r="A78" s="41">
        <v>44</v>
      </c>
      <c r="B78" s="194" t="s">
        <v>123</v>
      </c>
      <c r="C78" s="192" t="s">
        <v>1798</v>
      </c>
      <c r="D78" s="23"/>
      <c r="E78" s="23"/>
      <c r="F78" s="23"/>
    </row>
    <row r="79" spans="1:6" ht="18.75" customHeight="1">
      <c r="A79" s="41">
        <v>45</v>
      </c>
      <c r="B79" s="194" t="s">
        <v>124</v>
      </c>
      <c r="C79" s="192" t="s">
        <v>1799</v>
      </c>
      <c r="D79" s="23"/>
      <c r="E79" s="23"/>
      <c r="F79" s="23"/>
    </row>
    <row r="80" spans="1:6" ht="18.75" customHeight="1">
      <c r="A80" s="41">
        <v>46</v>
      </c>
      <c r="B80" s="42" t="s">
        <v>125</v>
      </c>
      <c r="C80" s="192" t="s">
        <v>1800</v>
      </c>
      <c r="D80" s="23"/>
      <c r="E80" s="23"/>
      <c r="F80" s="23"/>
    </row>
    <row r="81" spans="1:6" ht="18.75" customHeight="1">
      <c r="A81" s="41">
        <v>47</v>
      </c>
      <c r="B81" s="42" t="s">
        <v>126</v>
      </c>
      <c r="C81" s="192" t="s">
        <v>1801</v>
      </c>
      <c r="D81" s="23"/>
      <c r="E81" s="23"/>
      <c r="F81" s="23"/>
    </row>
    <row r="82" spans="1:6" ht="18.75" customHeight="1">
      <c r="A82" s="41">
        <v>48</v>
      </c>
      <c r="B82" s="196" t="s">
        <v>2212</v>
      </c>
      <c r="C82" s="192" t="s">
        <v>2230</v>
      </c>
      <c r="D82" s="23"/>
      <c r="E82" s="23"/>
      <c r="F82" s="23"/>
    </row>
    <row r="83" spans="1:6" ht="18.75" customHeight="1">
      <c r="A83" s="41">
        <v>49</v>
      </c>
      <c r="B83" s="197" t="s">
        <v>2059</v>
      </c>
      <c r="C83" s="192" t="s">
        <v>2231</v>
      </c>
      <c r="D83" s="23"/>
      <c r="E83" s="23"/>
      <c r="F83" s="23"/>
    </row>
    <row r="84" spans="1:6" ht="18.75" customHeight="1">
      <c r="A84" s="41">
        <v>50</v>
      </c>
      <c r="B84" s="197" t="s">
        <v>2060</v>
      </c>
      <c r="C84" s="192" t="s">
        <v>2232</v>
      </c>
      <c r="D84" s="23"/>
      <c r="E84" s="23"/>
      <c r="F84" s="23"/>
    </row>
    <row r="85" spans="1:6" ht="20.25" customHeight="1">
      <c r="A85" s="41">
        <v>51</v>
      </c>
      <c r="B85" s="119" t="s">
        <v>15</v>
      </c>
      <c r="C85" s="192" t="s">
        <v>2022</v>
      </c>
      <c r="D85" s="23"/>
      <c r="E85" s="23"/>
      <c r="F85" s="23"/>
    </row>
    <row r="86" spans="1:6" ht="20.25" customHeight="1">
      <c r="A86" s="41">
        <v>52</v>
      </c>
      <c r="B86" s="119" t="s">
        <v>16</v>
      </c>
      <c r="C86" s="192" t="s">
        <v>2025</v>
      </c>
      <c r="D86" s="23"/>
      <c r="E86" s="23"/>
      <c r="F86" s="23"/>
    </row>
    <row r="87" spans="1:6" ht="20.25" customHeight="1">
      <c r="A87" s="41">
        <v>53</v>
      </c>
      <c r="B87" s="119" t="s">
        <v>17</v>
      </c>
      <c r="C87" s="192" t="s">
        <v>2024</v>
      </c>
      <c r="D87" s="23"/>
      <c r="E87" s="23"/>
      <c r="F87" s="23"/>
    </row>
    <row r="88" spans="1:6" ht="18.75" customHeight="1">
      <c r="A88" s="41">
        <v>54</v>
      </c>
      <c r="B88" s="194" t="s">
        <v>18</v>
      </c>
      <c r="C88" s="192" t="s">
        <v>1802</v>
      </c>
      <c r="D88" s="23"/>
      <c r="E88" s="23"/>
      <c r="F88" s="23"/>
    </row>
    <row r="89" spans="1:6" ht="18.75" customHeight="1">
      <c r="A89" s="41">
        <v>55</v>
      </c>
      <c r="B89" s="194" t="s">
        <v>77</v>
      </c>
      <c r="C89" s="192" t="s">
        <v>1803</v>
      </c>
      <c r="D89" s="23"/>
      <c r="E89" s="23"/>
      <c r="F89" s="23"/>
    </row>
    <row r="90" spans="1:6" ht="18.75" customHeight="1">
      <c r="A90" s="41">
        <v>56</v>
      </c>
      <c r="B90" s="196" t="s">
        <v>2213</v>
      </c>
      <c r="C90" s="192" t="s">
        <v>1804</v>
      </c>
      <c r="D90" s="23"/>
      <c r="E90" s="23"/>
      <c r="F90" s="23"/>
    </row>
    <row r="91" spans="1:6" ht="17.25" customHeight="1">
      <c r="A91" s="41">
        <v>57</v>
      </c>
      <c r="B91" s="197" t="s">
        <v>1462</v>
      </c>
      <c r="C91" s="192" t="s">
        <v>1805</v>
      </c>
      <c r="D91" s="23"/>
      <c r="E91" s="23"/>
      <c r="F91" s="23"/>
    </row>
    <row r="92" spans="1:6" ht="17.25" customHeight="1">
      <c r="A92" s="41">
        <v>58</v>
      </c>
      <c r="B92" s="197" t="s">
        <v>1464</v>
      </c>
      <c r="C92" s="192" t="s">
        <v>1806</v>
      </c>
      <c r="D92" s="23"/>
      <c r="E92" s="23"/>
      <c r="F92" s="23"/>
    </row>
    <row r="93" spans="1:6" ht="17.25" customHeight="1">
      <c r="A93" s="41">
        <v>59</v>
      </c>
      <c r="B93" s="197" t="s">
        <v>1466</v>
      </c>
      <c r="C93" s="192" t="s">
        <v>1807</v>
      </c>
      <c r="D93" s="23"/>
      <c r="E93" s="23"/>
      <c r="F93" s="23"/>
    </row>
    <row r="94" spans="1:6" ht="17.25" customHeight="1">
      <c r="A94" s="41">
        <v>60</v>
      </c>
      <c r="B94" s="197" t="s">
        <v>1468</v>
      </c>
      <c r="C94" s="192" t="s">
        <v>1808</v>
      </c>
      <c r="D94" s="23"/>
      <c r="E94" s="23"/>
      <c r="F94" s="23"/>
    </row>
    <row r="95" spans="1:6" ht="17.25" customHeight="1">
      <c r="A95" s="41">
        <v>61</v>
      </c>
      <c r="B95" s="197" t="s">
        <v>2202</v>
      </c>
      <c r="C95" s="192" t="s">
        <v>2233</v>
      </c>
      <c r="D95" s="23"/>
      <c r="E95" s="23"/>
      <c r="F95" s="23"/>
    </row>
    <row r="96" spans="1:6" ht="17.25" customHeight="1">
      <c r="A96" s="41">
        <v>62</v>
      </c>
      <c r="B96" s="197" t="s">
        <v>2203</v>
      </c>
      <c r="C96" s="192" t="s">
        <v>2234</v>
      </c>
      <c r="D96" s="23"/>
      <c r="E96" s="23"/>
      <c r="F96" s="23"/>
    </row>
    <row r="97" spans="1:6" ht="17.25" customHeight="1">
      <c r="A97" s="41">
        <v>63</v>
      </c>
      <c r="B97" s="197" t="s">
        <v>2204</v>
      </c>
      <c r="C97" s="192" t="s">
        <v>2235</v>
      </c>
      <c r="D97" s="23"/>
      <c r="E97" s="23"/>
      <c r="F97" s="23"/>
    </row>
    <row r="98" spans="1:6" ht="17.25" customHeight="1">
      <c r="A98" s="41">
        <v>64</v>
      </c>
      <c r="B98" s="197" t="s">
        <v>2205</v>
      </c>
      <c r="C98" s="192" t="s">
        <v>2236</v>
      </c>
      <c r="D98" s="23"/>
      <c r="E98" s="23"/>
      <c r="F98" s="23"/>
    </row>
    <row r="99" spans="1:6" ht="18.75" customHeight="1">
      <c r="A99" s="41">
        <v>65</v>
      </c>
      <c r="B99" s="194" t="s">
        <v>19</v>
      </c>
      <c r="C99" s="192" t="s">
        <v>1809</v>
      </c>
      <c r="D99" s="23"/>
      <c r="E99" s="23"/>
      <c r="F99" s="23"/>
    </row>
    <row r="100" spans="1:6" ht="18.75" customHeight="1">
      <c r="A100" s="41">
        <v>66</v>
      </c>
      <c r="B100" s="194" t="s">
        <v>20</v>
      </c>
      <c r="C100" s="192" t="s">
        <v>1810</v>
      </c>
      <c r="D100" s="23"/>
      <c r="E100" s="23"/>
      <c r="F100" s="23"/>
    </row>
    <row r="101" spans="1:6" ht="18.75" customHeight="1">
      <c r="A101" s="41">
        <v>67</v>
      </c>
      <c r="B101" s="194" t="s">
        <v>21</v>
      </c>
      <c r="C101" s="192" t="s">
        <v>1811</v>
      </c>
      <c r="D101" s="23"/>
      <c r="E101" s="23"/>
      <c r="F101" s="23"/>
    </row>
    <row r="102" spans="1:6" ht="18.75" customHeight="1">
      <c r="A102" s="41">
        <v>68</v>
      </c>
      <c r="B102" s="194" t="s">
        <v>22</v>
      </c>
      <c r="C102" s="192" t="s">
        <v>1812</v>
      </c>
      <c r="D102" s="23"/>
      <c r="E102" s="23"/>
      <c r="F102" s="23"/>
    </row>
    <row r="103" spans="1:6" ht="18.75" customHeight="1">
      <c r="A103" s="41">
        <v>69</v>
      </c>
      <c r="B103" s="194" t="s">
        <v>23</v>
      </c>
      <c r="C103" s="192" t="s">
        <v>1813</v>
      </c>
      <c r="D103" s="23"/>
      <c r="E103" s="23"/>
      <c r="F103" s="23"/>
    </row>
    <row r="104" spans="1:6" ht="18.75" customHeight="1">
      <c r="A104" s="41">
        <v>70</v>
      </c>
      <c r="B104" s="194" t="s">
        <v>24</v>
      </c>
      <c r="C104" s="192" t="s">
        <v>1814</v>
      </c>
      <c r="D104" s="23"/>
      <c r="E104" s="23"/>
      <c r="F104" s="23"/>
    </row>
    <row r="105" spans="1:6" ht="18.75" customHeight="1">
      <c r="A105" s="41">
        <v>71</v>
      </c>
      <c r="B105" s="196" t="s">
        <v>2214</v>
      </c>
      <c r="C105" s="192" t="s">
        <v>1815</v>
      </c>
      <c r="D105" s="23"/>
      <c r="E105" s="23"/>
      <c r="F105" s="23"/>
    </row>
    <row r="106" spans="1:6" ht="18.75" customHeight="1">
      <c r="A106" s="41">
        <v>72</v>
      </c>
      <c r="B106" s="194" t="s">
        <v>1471</v>
      </c>
      <c r="C106" s="192" t="s">
        <v>1816</v>
      </c>
      <c r="D106" s="23"/>
      <c r="E106" s="23"/>
      <c r="F106" s="23"/>
    </row>
    <row r="107" spans="1:6" ht="18.75" customHeight="1">
      <c r="A107" s="41">
        <v>73</v>
      </c>
      <c r="B107" s="194" t="s">
        <v>25</v>
      </c>
      <c r="C107" s="192" t="s">
        <v>1817</v>
      </c>
      <c r="D107" s="23"/>
      <c r="E107" s="23"/>
      <c r="F107" s="23"/>
    </row>
    <row r="108" spans="1:6" ht="18.75" customHeight="1">
      <c r="A108" s="41">
        <v>74</v>
      </c>
      <c r="B108" s="196" t="s">
        <v>2215</v>
      </c>
      <c r="C108" s="192" t="s">
        <v>2237</v>
      </c>
      <c r="D108" s="23"/>
      <c r="E108" s="23"/>
      <c r="F108" s="23"/>
    </row>
    <row r="109" spans="1:6" ht="18.75" customHeight="1">
      <c r="A109" s="41">
        <v>75</v>
      </c>
      <c r="B109" s="197" t="s">
        <v>2061</v>
      </c>
      <c r="C109" s="192" t="s">
        <v>2238</v>
      </c>
      <c r="D109" s="23"/>
      <c r="E109" s="23"/>
      <c r="F109" s="23"/>
    </row>
    <row r="110" spans="1:6" ht="18.75" customHeight="1">
      <c r="A110" s="41">
        <v>76</v>
      </c>
      <c r="B110" s="197" t="s">
        <v>2062</v>
      </c>
      <c r="C110" s="192" t="s">
        <v>2239</v>
      </c>
      <c r="D110" s="23"/>
      <c r="E110" s="23"/>
      <c r="F110" s="23"/>
    </row>
    <row r="111" spans="1:6" ht="20.25" customHeight="1">
      <c r="A111" s="41">
        <v>77</v>
      </c>
      <c r="B111" s="119" t="s">
        <v>26</v>
      </c>
      <c r="C111" s="192" t="s">
        <v>2023</v>
      </c>
      <c r="D111" s="23"/>
      <c r="E111" s="23"/>
      <c r="F111" s="23"/>
    </row>
    <row r="112" spans="1:6" ht="18" customHeight="1">
      <c r="A112" s="41">
        <v>78</v>
      </c>
      <c r="B112" s="194" t="s">
        <v>27</v>
      </c>
      <c r="C112" s="192" t="s">
        <v>1818</v>
      </c>
      <c r="D112" s="23"/>
      <c r="E112" s="23"/>
      <c r="F112" s="23"/>
    </row>
    <row r="113" spans="1:6" ht="18" customHeight="1">
      <c r="A113" s="41">
        <v>79</v>
      </c>
      <c r="B113" s="194" t="s">
        <v>28</v>
      </c>
      <c r="C113" s="192" t="s">
        <v>1819</v>
      </c>
      <c r="D113" s="23"/>
      <c r="E113" s="23"/>
      <c r="F113" s="23"/>
    </row>
    <row r="114" spans="1:6" ht="18" customHeight="1">
      <c r="A114" s="41">
        <v>80</v>
      </c>
      <c r="B114" s="194" t="s">
        <v>29</v>
      </c>
      <c r="C114" s="192" t="s">
        <v>1820</v>
      </c>
      <c r="D114" s="23"/>
      <c r="E114" s="23"/>
      <c r="F114" s="23"/>
    </row>
    <row r="115" spans="1:6" ht="18" customHeight="1">
      <c r="A115" s="41">
        <v>81</v>
      </c>
      <c r="B115" s="194" t="s">
        <v>30</v>
      </c>
      <c r="C115" s="192" t="s">
        <v>1821</v>
      </c>
      <c r="D115" s="23"/>
      <c r="E115" s="23"/>
      <c r="F115" s="23"/>
    </row>
    <row r="116" spans="1:6" ht="18" customHeight="1">
      <c r="A116" s="41">
        <v>82</v>
      </c>
      <c r="B116" s="194" t="s">
        <v>31</v>
      </c>
      <c r="C116" s="192" t="s">
        <v>1822</v>
      </c>
      <c r="D116" s="23"/>
      <c r="E116" s="23"/>
      <c r="F116" s="23"/>
    </row>
    <row r="117" spans="1:6" ht="18" customHeight="1">
      <c r="A117" s="41">
        <v>83</v>
      </c>
      <c r="B117" s="194" t="s">
        <v>32</v>
      </c>
      <c r="C117" s="192" t="s">
        <v>1823</v>
      </c>
      <c r="D117" s="23"/>
      <c r="E117" s="23"/>
      <c r="F117" s="23"/>
    </row>
    <row r="118" spans="1:6" ht="18" customHeight="1">
      <c r="A118" s="41">
        <v>84</v>
      </c>
      <c r="B118" s="119" t="s">
        <v>33</v>
      </c>
      <c r="C118" s="192" t="s">
        <v>2026</v>
      </c>
      <c r="D118" s="23"/>
      <c r="E118" s="23"/>
      <c r="F118" s="23"/>
    </row>
    <row r="119" spans="1:6" ht="18" customHeight="1">
      <c r="A119" s="41">
        <v>85</v>
      </c>
      <c r="B119" s="194" t="s">
        <v>34</v>
      </c>
      <c r="C119" s="192" t="s">
        <v>1824</v>
      </c>
      <c r="D119" s="23"/>
      <c r="E119" s="23"/>
      <c r="F119" s="23"/>
    </row>
    <row r="120" spans="1:6" ht="18" customHeight="1">
      <c r="A120" s="41">
        <v>86</v>
      </c>
      <c r="B120" s="194" t="s">
        <v>35</v>
      </c>
      <c r="C120" s="192" t="s">
        <v>1825</v>
      </c>
      <c r="D120" s="23"/>
      <c r="E120" s="23"/>
      <c r="F120" s="23"/>
    </row>
    <row r="121" spans="1:6" ht="18" customHeight="1">
      <c r="A121" s="41">
        <v>87</v>
      </c>
      <c r="B121" s="194" t="s">
        <v>37</v>
      </c>
      <c r="C121" s="192" t="s">
        <v>1826</v>
      </c>
      <c r="D121" s="23"/>
      <c r="E121" s="23"/>
      <c r="F121" s="23"/>
    </row>
    <row r="122" spans="1:6" ht="18" customHeight="1">
      <c r="A122" s="41">
        <v>88</v>
      </c>
      <c r="B122" s="194" t="s">
        <v>36</v>
      </c>
      <c r="C122" s="192" t="s">
        <v>1827</v>
      </c>
      <c r="D122" s="23"/>
      <c r="E122" s="23"/>
      <c r="F122" s="23"/>
    </row>
    <row r="123" spans="1:6" ht="18" customHeight="1">
      <c r="A123" s="41">
        <v>89</v>
      </c>
      <c r="B123" s="194" t="s">
        <v>38</v>
      </c>
      <c r="C123" s="192" t="s">
        <v>1828</v>
      </c>
      <c r="D123" s="23"/>
      <c r="E123" s="23"/>
      <c r="F123" s="23"/>
    </row>
    <row r="124" spans="1:6" ht="18" customHeight="1">
      <c r="A124" s="41">
        <v>90</v>
      </c>
      <c r="B124" s="194" t="s">
        <v>39</v>
      </c>
      <c r="C124" s="192" t="s">
        <v>1829</v>
      </c>
      <c r="D124" s="23"/>
      <c r="E124" s="23"/>
      <c r="F124" s="23"/>
    </row>
    <row r="125" spans="1:6" ht="18" customHeight="1">
      <c r="A125" s="41">
        <v>91</v>
      </c>
      <c r="B125" s="196" t="s">
        <v>2216</v>
      </c>
      <c r="C125" s="192" t="s">
        <v>2240</v>
      </c>
      <c r="D125" s="23"/>
      <c r="E125" s="23"/>
      <c r="F125" s="23"/>
    </row>
    <row r="126" spans="1:6" ht="18" customHeight="1">
      <c r="A126" s="41">
        <v>92</v>
      </c>
      <c r="B126" s="197" t="s">
        <v>2072</v>
      </c>
      <c r="C126" s="192" t="s">
        <v>2241</v>
      </c>
      <c r="D126" s="23"/>
      <c r="E126" s="23"/>
      <c r="F126" s="23"/>
    </row>
    <row r="127" spans="1:6" ht="18" customHeight="1">
      <c r="A127" s="41">
        <v>93</v>
      </c>
      <c r="B127" s="197" t="s">
        <v>2073</v>
      </c>
      <c r="C127" s="192" t="s">
        <v>2242</v>
      </c>
      <c r="D127" s="23"/>
      <c r="E127" s="23"/>
      <c r="F127" s="23"/>
    </row>
    <row r="128" spans="1:6" ht="20.25" customHeight="1">
      <c r="A128" s="41">
        <v>94</v>
      </c>
      <c r="B128" s="119" t="s">
        <v>1308</v>
      </c>
      <c r="C128" s="192" t="s">
        <v>2027</v>
      </c>
      <c r="D128" s="23"/>
      <c r="E128" s="23"/>
      <c r="F128" s="23"/>
    </row>
    <row r="129" spans="1:6" ht="20.25" customHeight="1">
      <c r="A129" s="41">
        <v>95</v>
      </c>
      <c r="B129" s="194" t="s">
        <v>40</v>
      </c>
      <c r="C129" s="192" t="s">
        <v>1830</v>
      </c>
      <c r="D129" s="23"/>
      <c r="E129" s="23"/>
      <c r="F129" s="23"/>
    </row>
    <row r="130" spans="1:6" ht="20.25" customHeight="1">
      <c r="A130" s="41">
        <v>96</v>
      </c>
      <c r="B130" s="194" t="s">
        <v>41</v>
      </c>
      <c r="C130" s="192" t="s">
        <v>1831</v>
      </c>
      <c r="D130" s="23"/>
      <c r="E130" s="23"/>
      <c r="F130" s="23"/>
    </row>
    <row r="131" spans="1:6" ht="20.25" customHeight="1">
      <c r="A131" s="41">
        <v>97</v>
      </c>
      <c r="B131" s="194" t="s">
        <v>42</v>
      </c>
      <c r="C131" s="192" t="s">
        <v>1832</v>
      </c>
      <c r="D131" s="23"/>
      <c r="E131" s="23"/>
      <c r="F131" s="23"/>
    </row>
    <row r="132" spans="1:6" ht="20.25" customHeight="1">
      <c r="A132" s="41">
        <v>98</v>
      </c>
      <c r="B132" s="194" t="s">
        <v>1236</v>
      </c>
      <c r="C132" s="192" t="s">
        <v>1833</v>
      </c>
      <c r="D132" s="23"/>
      <c r="E132" s="23"/>
      <c r="F132" s="23"/>
    </row>
    <row r="133" spans="1:6" ht="20.25" customHeight="1">
      <c r="A133" s="41">
        <v>99</v>
      </c>
      <c r="B133" s="194" t="s">
        <v>1234</v>
      </c>
      <c r="C133" s="192" t="s">
        <v>1834</v>
      </c>
      <c r="D133" s="23"/>
      <c r="E133" s="23"/>
      <c r="F133" s="23"/>
    </row>
    <row r="134" spans="1:6" ht="20.25" customHeight="1">
      <c r="A134" s="41">
        <v>100</v>
      </c>
      <c r="B134" s="194" t="s">
        <v>1235</v>
      </c>
      <c r="C134" s="192" t="s">
        <v>1835</v>
      </c>
      <c r="D134" s="23"/>
      <c r="E134" s="23"/>
      <c r="F134" s="23"/>
    </row>
    <row r="135" spans="1:6" ht="20.25" customHeight="1">
      <c r="A135" s="41">
        <v>101</v>
      </c>
      <c r="B135" s="194" t="s">
        <v>1315</v>
      </c>
      <c r="C135" s="192" t="s">
        <v>1836</v>
      </c>
      <c r="D135" s="23"/>
      <c r="E135" s="23"/>
      <c r="F135" s="23"/>
    </row>
    <row r="136" spans="1:6" ht="20.25" customHeight="1">
      <c r="A136" s="41">
        <v>102</v>
      </c>
      <c r="B136" s="194" t="s">
        <v>43</v>
      </c>
      <c r="C136" s="192" t="s">
        <v>1837</v>
      </c>
      <c r="D136" s="23"/>
      <c r="E136" s="23"/>
      <c r="F136" s="23"/>
    </row>
    <row r="137" spans="1:6" ht="20.25" customHeight="1">
      <c r="A137" s="41">
        <v>103</v>
      </c>
      <c r="B137" s="194" t="s">
        <v>44</v>
      </c>
      <c r="C137" s="192" t="s">
        <v>1838</v>
      </c>
      <c r="D137" s="23"/>
      <c r="E137" s="23"/>
      <c r="F137" s="23"/>
    </row>
    <row r="138" spans="1:6" ht="20.25" customHeight="1">
      <c r="A138" s="41">
        <v>104</v>
      </c>
      <c r="B138" s="194" t="s">
        <v>45</v>
      </c>
      <c r="C138" s="192" t="s">
        <v>1839</v>
      </c>
      <c r="D138" s="23"/>
      <c r="E138" s="23"/>
      <c r="F138" s="23"/>
    </row>
    <row r="139" spans="1:6" ht="20.25" customHeight="1">
      <c r="A139" s="41">
        <v>105</v>
      </c>
      <c r="B139" s="194" t="s">
        <v>46</v>
      </c>
      <c r="C139" s="192" t="s">
        <v>1840</v>
      </c>
      <c r="D139" s="23"/>
      <c r="E139" s="23"/>
      <c r="F139" s="23"/>
    </row>
    <row r="140" spans="1:6" ht="20.25" customHeight="1">
      <c r="A140" s="41">
        <v>106</v>
      </c>
      <c r="B140" s="196" t="s">
        <v>2217</v>
      </c>
      <c r="C140" s="192" t="s">
        <v>2243</v>
      </c>
      <c r="D140" s="23"/>
      <c r="E140" s="23"/>
      <c r="F140" s="23"/>
    </row>
    <row r="141" spans="1:6" ht="20.25" customHeight="1">
      <c r="A141" s="41">
        <v>107</v>
      </c>
      <c r="B141" s="197" t="s">
        <v>2077</v>
      </c>
      <c r="C141" s="192" t="s">
        <v>2244</v>
      </c>
      <c r="D141" s="23"/>
      <c r="E141" s="23"/>
      <c r="F141" s="23"/>
    </row>
    <row r="142" spans="1:6" ht="20.25" customHeight="1">
      <c r="A142" s="41">
        <v>108</v>
      </c>
      <c r="B142" s="197" t="s">
        <v>2078</v>
      </c>
      <c r="C142" s="192" t="s">
        <v>2245</v>
      </c>
      <c r="D142" s="23"/>
      <c r="E142" s="23"/>
      <c r="F142" s="23"/>
    </row>
    <row r="143" spans="1:6" ht="20.25" customHeight="1">
      <c r="A143" s="41">
        <v>109</v>
      </c>
      <c r="B143" s="119" t="s">
        <v>47</v>
      </c>
      <c r="C143" s="192" t="s">
        <v>2028</v>
      </c>
      <c r="D143" s="23"/>
      <c r="E143" s="23"/>
      <c r="F143" s="23"/>
    </row>
    <row r="144" spans="1:6" ht="19.5" customHeight="1">
      <c r="A144" s="41">
        <v>110</v>
      </c>
      <c r="B144" s="194" t="s">
        <v>48</v>
      </c>
      <c r="C144" s="192" t="s">
        <v>1841</v>
      </c>
      <c r="D144" s="23"/>
      <c r="E144" s="23"/>
      <c r="F144" s="23"/>
    </row>
    <row r="145" spans="1:6" ht="19.5" customHeight="1">
      <c r="A145" s="41">
        <v>111</v>
      </c>
      <c r="B145" s="194" t="s">
        <v>49</v>
      </c>
      <c r="C145" s="192" t="s">
        <v>1842</v>
      </c>
      <c r="D145" s="23"/>
      <c r="E145" s="23"/>
      <c r="F145" s="23"/>
    </row>
    <row r="146" spans="1:6" ht="19.5" customHeight="1">
      <c r="A146" s="41">
        <v>112</v>
      </c>
      <c r="B146" s="194" t="s">
        <v>50</v>
      </c>
      <c r="C146" s="192" t="s">
        <v>1843</v>
      </c>
      <c r="D146" s="23"/>
      <c r="E146" s="23"/>
      <c r="F146" s="23"/>
    </row>
    <row r="147" spans="1:6" ht="19.5" customHeight="1">
      <c r="A147" s="41">
        <v>113</v>
      </c>
      <c r="B147" s="194" t="s">
        <v>51</v>
      </c>
      <c r="C147" s="192" t="s">
        <v>1844</v>
      </c>
      <c r="D147" s="23"/>
      <c r="E147" s="23"/>
      <c r="F147" s="23"/>
    </row>
    <row r="148" spans="1:6" ht="19.5" customHeight="1">
      <c r="A148" s="41">
        <v>114</v>
      </c>
      <c r="B148" s="194" t="s">
        <v>52</v>
      </c>
      <c r="C148" s="192" t="s">
        <v>1845</v>
      </c>
      <c r="D148" s="23"/>
      <c r="E148" s="23"/>
      <c r="F148" s="23"/>
    </row>
    <row r="149" spans="1:6" ht="19.5" customHeight="1">
      <c r="A149" s="41">
        <v>115</v>
      </c>
      <c r="B149" s="194" t="s">
        <v>53</v>
      </c>
      <c r="C149" s="192" t="s">
        <v>1846</v>
      </c>
      <c r="D149" s="23"/>
      <c r="E149" s="23"/>
      <c r="F149" s="23"/>
    </row>
    <row r="150" spans="1:6" ht="19.5" customHeight="1">
      <c r="A150" s="41">
        <v>116</v>
      </c>
      <c r="B150" s="194" t="s">
        <v>54</v>
      </c>
      <c r="C150" s="192" t="s">
        <v>1847</v>
      </c>
      <c r="D150" s="23"/>
      <c r="E150" s="23"/>
      <c r="F150" s="23"/>
    </row>
    <row r="151" spans="1:6" ht="19.5" customHeight="1">
      <c r="A151" s="41">
        <v>117</v>
      </c>
      <c r="B151" s="194" t="s">
        <v>55</v>
      </c>
      <c r="C151" s="199" t="s">
        <v>1848</v>
      </c>
      <c r="D151" s="23"/>
      <c r="E151" s="23"/>
      <c r="F151" s="23"/>
    </row>
    <row r="152" spans="1:6" ht="19.5" customHeight="1">
      <c r="A152" s="41">
        <v>118</v>
      </c>
      <c r="B152" s="194" t="s">
        <v>56</v>
      </c>
      <c r="C152" s="199" t="s">
        <v>1849</v>
      </c>
      <c r="D152" s="23"/>
      <c r="E152" s="23"/>
      <c r="F152" s="23"/>
    </row>
    <row r="153" spans="1:6" ht="19.5" customHeight="1">
      <c r="A153" s="41">
        <v>119</v>
      </c>
      <c r="B153" s="196" t="s">
        <v>2218</v>
      </c>
      <c r="C153" s="199" t="s">
        <v>2246</v>
      </c>
      <c r="D153" s="23"/>
      <c r="E153" s="23"/>
      <c r="F153" s="23"/>
    </row>
    <row r="154" spans="1:6" ht="19.5" customHeight="1">
      <c r="A154" s="41">
        <v>120</v>
      </c>
      <c r="B154" s="197" t="s">
        <v>2082</v>
      </c>
      <c r="C154" s="199" t="s">
        <v>2247</v>
      </c>
      <c r="D154" s="23"/>
      <c r="E154" s="23"/>
      <c r="F154" s="23"/>
    </row>
    <row r="155" spans="1:6" ht="19.5" customHeight="1">
      <c r="A155" s="41">
        <v>121</v>
      </c>
      <c r="B155" s="197" t="s">
        <v>2083</v>
      </c>
      <c r="C155" s="192" t="s">
        <v>2248</v>
      </c>
      <c r="D155" s="23"/>
      <c r="E155" s="23"/>
      <c r="F155" s="23"/>
    </row>
    <row r="156" spans="1:6" ht="19.5" customHeight="1">
      <c r="A156" s="41">
        <v>122</v>
      </c>
      <c r="B156" s="119" t="s">
        <v>75</v>
      </c>
      <c r="C156" s="192" t="s">
        <v>2029</v>
      </c>
      <c r="D156" s="23"/>
      <c r="E156" s="23"/>
      <c r="F156" s="23"/>
    </row>
    <row r="157" spans="1:6" ht="19.5" customHeight="1">
      <c r="A157" s="41">
        <v>123</v>
      </c>
      <c r="B157" s="194" t="s">
        <v>57</v>
      </c>
      <c r="C157" s="192" t="s">
        <v>1850</v>
      </c>
      <c r="D157" s="23"/>
      <c r="E157" s="23"/>
      <c r="F157" s="23"/>
    </row>
    <row r="158" spans="1:6" ht="19.5" customHeight="1">
      <c r="A158" s="41">
        <v>124</v>
      </c>
      <c r="B158" s="194" t="s">
        <v>58</v>
      </c>
      <c r="C158" s="192" t="s">
        <v>1851</v>
      </c>
      <c r="D158" s="23"/>
      <c r="E158" s="23"/>
      <c r="F158" s="23"/>
    </row>
    <row r="159" spans="1:6" ht="19.5" customHeight="1">
      <c r="A159" s="41">
        <v>125</v>
      </c>
      <c r="B159" s="194" t="s">
        <v>59</v>
      </c>
      <c r="C159" s="192" t="s">
        <v>1852</v>
      </c>
      <c r="D159" s="23"/>
      <c r="E159" s="23"/>
      <c r="F159" s="23"/>
    </row>
    <row r="160" spans="1:6" ht="19.5" customHeight="1">
      <c r="A160" s="41">
        <v>126</v>
      </c>
      <c r="B160" s="194" t="s">
        <v>60</v>
      </c>
      <c r="C160" s="192" t="s">
        <v>1853</v>
      </c>
      <c r="D160" s="23"/>
      <c r="E160" s="23"/>
      <c r="F160" s="23"/>
    </row>
    <row r="161" spans="1:6" ht="19.5" customHeight="1">
      <c r="A161" s="41">
        <v>127</v>
      </c>
      <c r="B161" s="194" t="s">
        <v>61</v>
      </c>
      <c r="C161" s="192" t="s">
        <v>1854</v>
      </c>
      <c r="D161" s="23"/>
      <c r="E161" s="23"/>
      <c r="F161" s="23"/>
    </row>
    <row r="162" spans="1:6" ht="19.5" customHeight="1">
      <c r="A162" s="41">
        <v>128</v>
      </c>
      <c r="B162" s="194" t="s">
        <v>62</v>
      </c>
      <c r="C162" s="192" t="s">
        <v>1855</v>
      </c>
      <c r="D162" s="23"/>
      <c r="E162" s="23"/>
      <c r="F162" s="23"/>
    </row>
    <row r="163" spans="1:6" ht="19.5" customHeight="1">
      <c r="A163" s="41">
        <v>129</v>
      </c>
      <c r="B163" s="194" t="s">
        <v>63</v>
      </c>
      <c r="C163" s="192" t="s">
        <v>1856</v>
      </c>
      <c r="D163" s="23"/>
      <c r="E163" s="23"/>
      <c r="F163" s="23"/>
    </row>
    <row r="164" spans="1:6" ht="20.25" customHeight="1">
      <c r="A164" s="41">
        <v>130</v>
      </c>
      <c r="B164" s="119" t="s">
        <v>64</v>
      </c>
      <c r="C164" s="192" t="s">
        <v>1857</v>
      </c>
      <c r="D164" s="23"/>
      <c r="E164" s="23"/>
      <c r="F164" s="23"/>
    </row>
    <row r="165" spans="1:6" ht="19.5" customHeight="1">
      <c r="A165" s="41">
        <v>131</v>
      </c>
      <c r="B165" s="194" t="s">
        <v>65</v>
      </c>
      <c r="C165" s="192" t="s">
        <v>1858</v>
      </c>
      <c r="D165" s="23"/>
      <c r="E165" s="23"/>
      <c r="F165" s="23"/>
    </row>
    <row r="166" spans="1:6" ht="19.5" customHeight="1">
      <c r="A166" s="41">
        <v>132</v>
      </c>
      <c r="B166" s="119" t="s">
        <v>78</v>
      </c>
      <c r="C166" s="192" t="s">
        <v>2030</v>
      </c>
      <c r="D166" s="23"/>
      <c r="E166" s="23"/>
      <c r="F166" s="23"/>
    </row>
    <row r="167" spans="1:6" ht="18" customHeight="1">
      <c r="A167" s="41">
        <v>133</v>
      </c>
      <c r="B167" s="194" t="s">
        <v>79</v>
      </c>
      <c r="C167" s="192" t="s">
        <v>1859</v>
      </c>
      <c r="D167" s="23"/>
      <c r="E167" s="23"/>
      <c r="F167" s="23"/>
    </row>
    <row r="168" spans="1:6" ht="18" customHeight="1">
      <c r="A168" s="41">
        <v>134</v>
      </c>
      <c r="B168" s="194" t="s">
        <v>81</v>
      </c>
      <c r="C168" s="192" t="s">
        <v>1860</v>
      </c>
      <c r="D168" s="23"/>
      <c r="E168" s="23"/>
      <c r="F168" s="23"/>
    </row>
    <row r="169" spans="1:6" ht="18" customHeight="1">
      <c r="A169" s="41">
        <v>135</v>
      </c>
      <c r="B169" s="194" t="s">
        <v>82</v>
      </c>
      <c r="C169" s="192" t="s">
        <v>1861</v>
      </c>
      <c r="D169" s="23"/>
      <c r="E169" s="23"/>
      <c r="F169" s="23"/>
    </row>
    <row r="170" spans="1:6" ht="18" customHeight="1">
      <c r="A170" s="41">
        <v>136</v>
      </c>
      <c r="B170" s="194" t="s">
        <v>83</v>
      </c>
      <c r="C170" s="192" t="s">
        <v>1862</v>
      </c>
      <c r="D170" s="23"/>
      <c r="E170" s="23"/>
      <c r="F170" s="23"/>
    </row>
    <row r="171" spans="1:6" ht="18" customHeight="1">
      <c r="A171" s="41">
        <v>137</v>
      </c>
      <c r="B171" s="194" t="s">
        <v>80</v>
      </c>
      <c r="C171" s="192" t="s">
        <v>1863</v>
      </c>
      <c r="D171" s="23"/>
      <c r="E171" s="23"/>
      <c r="F171" s="23"/>
    </row>
    <row r="172" spans="1:6" ht="18" customHeight="1">
      <c r="A172" s="41">
        <v>138</v>
      </c>
      <c r="B172" s="194" t="s">
        <v>1344</v>
      </c>
      <c r="C172" s="192" t="s">
        <v>1864</v>
      </c>
      <c r="D172" s="23"/>
      <c r="E172" s="23"/>
      <c r="F172" s="23"/>
    </row>
    <row r="173" spans="1:6" ht="18" customHeight="1">
      <c r="A173" s="41">
        <v>139</v>
      </c>
      <c r="B173" s="194" t="s">
        <v>38</v>
      </c>
      <c r="C173" s="192" t="s">
        <v>1865</v>
      </c>
      <c r="D173" s="23"/>
      <c r="E173" s="23"/>
      <c r="F173" s="23"/>
    </row>
    <row r="174" spans="1:6" ht="18" customHeight="1">
      <c r="A174" s="41">
        <v>140</v>
      </c>
      <c r="B174" s="194" t="s">
        <v>1238</v>
      </c>
      <c r="C174" s="192" t="s">
        <v>1866</v>
      </c>
      <c r="D174" s="23"/>
      <c r="E174" s="23"/>
      <c r="F174" s="23"/>
    </row>
    <row r="175" spans="1:6" ht="30.75" customHeight="1">
      <c r="A175" s="41">
        <v>141</v>
      </c>
      <c r="B175" s="194" t="s">
        <v>2272</v>
      </c>
      <c r="C175" s="192" t="s">
        <v>1867</v>
      </c>
      <c r="D175" s="23"/>
      <c r="E175" s="23"/>
      <c r="F175" s="23"/>
    </row>
    <row r="176" spans="1:6" ht="18.75" customHeight="1">
      <c r="A176" s="41">
        <v>142</v>
      </c>
      <c r="B176" s="196" t="s">
        <v>2223</v>
      </c>
      <c r="C176" s="192" t="s">
        <v>2249</v>
      </c>
      <c r="D176" s="23"/>
      <c r="E176" s="23"/>
      <c r="F176" s="23"/>
    </row>
    <row r="177" spans="1:6" ht="18.75" customHeight="1">
      <c r="A177" s="41">
        <v>143</v>
      </c>
      <c r="B177" s="197" t="s">
        <v>2087</v>
      </c>
      <c r="C177" s="199" t="s">
        <v>2250</v>
      </c>
      <c r="D177" s="23"/>
      <c r="E177" s="23"/>
      <c r="F177" s="23"/>
    </row>
    <row r="178" spans="1:6" ht="18.75" customHeight="1">
      <c r="A178" s="41">
        <v>144</v>
      </c>
      <c r="B178" s="197" t="s">
        <v>2088</v>
      </c>
      <c r="C178" s="199" t="s">
        <v>2251</v>
      </c>
      <c r="D178" s="23"/>
      <c r="E178" s="23"/>
      <c r="F178" s="23"/>
    </row>
    <row r="179" spans="1:6" ht="18.75" customHeight="1">
      <c r="A179" s="41">
        <v>145</v>
      </c>
      <c r="B179" s="119" t="s">
        <v>76</v>
      </c>
      <c r="C179" s="199" t="s">
        <v>2031</v>
      </c>
      <c r="D179" s="23"/>
      <c r="E179" s="23"/>
      <c r="F179" s="23"/>
    </row>
    <row r="180" spans="1:6" ht="18.75" customHeight="1">
      <c r="A180" s="41">
        <v>146</v>
      </c>
      <c r="B180" s="194" t="s">
        <v>66</v>
      </c>
      <c r="C180" s="192" t="s">
        <v>1868</v>
      </c>
      <c r="D180" s="23"/>
      <c r="E180" s="23"/>
      <c r="F180" s="23"/>
    </row>
    <row r="181" spans="1:6" ht="18.75" customHeight="1">
      <c r="A181" s="41">
        <v>147</v>
      </c>
      <c r="B181" s="194" t="s">
        <v>67</v>
      </c>
      <c r="C181" s="192" t="s">
        <v>1869</v>
      </c>
      <c r="D181" s="23"/>
      <c r="E181" s="23"/>
      <c r="F181" s="23"/>
    </row>
    <row r="182" spans="1:6" ht="18.75" customHeight="1">
      <c r="A182" s="41">
        <v>148</v>
      </c>
      <c r="B182" s="194" t="s">
        <v>68</v>
      </c>
      <c r="C182" s="192" t="s">
        <v>1870</v>
      </c>
      <c r="D182" s="23"/>
      <c r="E182" s="23"/>
      <c r="F182" s="23"/>
    </row>
    <row r="183" spans="1:6" ht="18.75" customHeight="1">
      <c r="A183" s="41">
        <v>149</v>
      </c>
      <c r="B183" s="194" t="s">
        <v>69</v>
      </c>
      <c r="C183" s="192" t="s">
        <v>1871</v>
      </c>
      <c r="D183" s="23"/>
      <c r="E183" s="23"/>
      <c r="F183" s="23"/>
    </row>
    <row r="184" spans="1:6" ht="18.75" customHeight="1">
      <c r="A184" s="41">
        <v>150</v>
      </c>
      <c r="B184" s="194" t="s">
        <v>70</v>
      </c>
      <c r="C184" s="192" t="s">
        <v>1872</v>
      </c>
      <c r="D184" s="23"/>
      <c r="E184" s="23"/>
      <c r="F184" s="23"/>
    </row>
    <row r="185" spans="1:6" ht="18.75" customHeight="1">
      <c r="A185" s="41">
        <v>151</v>
      </c>
      <c r="B185" s="194" t="s">
        <v>71</v>
      </c>
      <c r="C185" s="199" t="s">
        <v>1873</v>
      </c>
      <c r="D185" s="23"/>
      <c r="E185" s="23"/>
      <c r="F185" s="23"/>
    </row>
    <row r="186" spans="1:6" ht="18.75" customHeight="1">
      <c r="A186" s="41">
        <v>152</v>
      </c>
      <c r="B186" s="194" t="s">
        <v>72</v>
      </c>
      <c r="C186" s="192" t="s">
        <v>1874</v>
      </c>
      <c r="D186" s="23"/>
      <c r="E186" s="23"/>
      <c r="F186" s="23"/>
    </row>
    <row r="187" spans="1:6" ht="18.75" customHeight="1">
      <c r="A187" s="41">
        <v>153</v>
      </c>
      <c r="B187" s="194" t="s">
        <v>73</v>
      </c>
      <c r="C187" s="192" t="s">
        <v>1875</v>
      </c>
      <c r="D187" s="23"/>
      <c r="E187" s="23"/>
      <c r="F187" s="23"/>
    </row>
    <row r="188" spans="1:6" ht="18.75" customHeight="1">
      <c r="A188" s="41">
        <v>154</v>
      </c>
      <c r="B188" s="194" t="s">
        <v>74</v>
      </c>
      <c r="C188" s="199" t="s">
        <v>1876</v>
      </c>
      <c r="D188" s="23"/>
      <c r="E188" s="23"/>
      <c r="F188" s="23"/>
    </row>
    <row r="189" spans="1:6" ht="18.75" customHeight="1">
      <c r="A189" s="41">
        <v>155</v>
      </c>
      <c r="B189" s="196" t="s">
        <v>2219</v>
      </c>
      <c r="C189" s="192" t="s">
        <v>2252</v>
      </c>
      <c r="D189" s="23"/>
      <c r="E189" s="23"/>
      <c r="F189" s="23"/>
    </row>
    <row r="190" spans="1:6" ht="18.75" customHeight="1">
      <c r="A190" s="41">
        <v>156</v>
      </c>
      <c r="B190" s="197" t="s">
        <v>2092</v>
      </c>
      <c r="C190" s="192" t="s">
        <v>2253</v>
      </c>
      <c r="D190" s="23"/>
      <c r="E190" s="23"/>
      <c r="F190" s="23"/>
    </row>
    <row r="191" spans="1:6" ht="18.75" customHeight="1">
      <c r="A191" s="41">
        <v>157</v>
      </c>
      <c r="B191" s="197" t="s">
        <v>2093</v>
      </c>
      <c r="C191" s="192" t="s">
        <v>2254</v>
      </c>
      <c r="D191" s="23"/>
      <c r="E191" s="23"/>
      <c r="F191" s="23"/>
    </row>
    <row r="192" spans="1:6" ht="18.75" customHeight="1">
      <c r="A192" s="41">
        <v>158</v>
      </c>
      <c r="B192" s="197" t="s">
        <v>2094</v>
      </c>
      <c r="C192" s="192" t="s">
        <v>2255</v>
      </c>
      <c r="D192" s="23"/>
      <c r="E192" s="23"/>
      <c r="F192" s="23"/>
    </row>
    <row r="193" spans="1:6" ht="18.75" customHeight="1">
      <c r="A193" s="41">
        <v>159</v>
      </c>
      <c r="B193" s="197" t="s">
        <v>2095</v>
      </c>
      <c r="C193" s="192" t="s">
        <v>2256</v>
      </c>
      <c r="D193" s="23"/>
      <c r="E193" s="23"/>
      <c r="F193" s="23"/>
    </row>
    <row r="194" spans="1:6" ht="18.75" customHeight="1">
      <c r="A194" s="41">
        <v>160</v>
      </c>
      <c r="B194" s="119" t="s">
        <v>2273</v>
      </c>
      <c r="C194" s="192" t="s">
        <v>2035</v>
      </c>
      <c r="D194" s="23"/>
      <c r="E194" s="23"/>
      <c r="F194" s="23"/>
    </row>
    <row r="195" spans="1:6" ht="18.75" customHeight="1">
      <c r="A195" s="41">
        <v>161</v>
      </c>
      <c r="B195" s="119" t="s">
        <v>104</v>
      </c>
      <c r="C195" s="192" t="s">
        <v>2032</v>
      </c>
      <c r="D195" s="23"/>
      <c r="E195" s="23"/>
      <c r="F195" s="23"/>
    </row>
    <row r="196" spans="1:6" ht="18.75" customHeight="1">
      <c r="A196" s="41">
        <v>162</v>
      </c>
      <c r="B196" s="194" t="s">
        <v>85</v>
      </c>
      <c r="C196" s="192" t="s">
        <v>1877</v>
      </c>
      <c r="D196" s="23"/>
      <c r="E196" s="23"/>
      <c r="F196" s="23"/>
    </row>
    <row r="197" spans="1:6" ht="18.75" customHeight="1">
      <c r="A197" s="41">
        <v>163</v>
      </c>
      <c r="B197" s="194" t="s">
        <v>86</v>
      </c>
      <c r="C197" s="192" t="s">
        <v>1878</v>
      </c>
      <c r="D197" s="23"/>
      <c r="E197" s="23"/>
      <c r="F197" s="23"/>
    </row>
    <row r="198" spans="1:6" ht="18.75" customHeight="1">
      <c r="A198" s="41">
        <v>164</v>
      </c>
      <c r="B198" s="194" t="s">
        <v>98</v>
      </c>
      <c r="C198" s="192" t="s">
        <v>1879</v>
      </c>
      <c r="D198" s="23"/>
      <c r="E198" s="23"/>
      <c r="F198" s="23"/>
    </row>
    <row r="199" spans="1:6" ht="18.75" customHeight="1">
      <c r="A199" s="41">
        <v>165</v>
      </c>
      <c r="B199" s="196" t="s">
        <v>2220</v>
      </c>
      <c r="C199" s="192" t="s">
        <v>2257</v>
      </c>
      <c r="D199" s="23"/>
      <c r="E199" s="23"/>
      <c r="F199" s="23"/>
    </row>
    <row r="200" spans="1:6" ht="18.75" customHeight="1">
      <c r="A200" s="41">
        <v>166</v>
      </c>
      <c r="B200" s="197" t="s">
        <v>2101</v>
      </c>
      <c r="C200" s="192" t="s">
        <v>2258</v>
      </c>
      <c r="D200" s="23"/>
      <c r="E200" s="23"/>
      <c r="F200" s="23"/>
    </row>
    <row r="201" spans="1:6" ht="18.75" customHeight="1">
      <c r="A201" s="41">
        <v>167</v>
      </c>
      <c r="B201" s="197" t="s">
        <v>2102</v>
      </c>
      <c r="C201" s="192" t="s">
        <v>2259</v>
      </c>
      <c r="D201" s="23"/>
      <c r="E201" s="23"/>
      <c r="F201" s="23"/>
    </row>
    <row r="202" spans="1:6" ht="18.75" customHeight="1">
      <c r="A202" s="41">
        <v>168</v>
      </c>
      <c r="B202" s="119" t="s">
        <v>99</v>
      </c>
      <c r="C202" s="192" t="s">
        <v>2033</v>
      </c>
      <c r="D202" s="23"/>
      <c r="E202" s="23"/>
      <c r="F202" s="23"/>
    </row>
    <row r="203" spans="1:6" ht="18.75" customHeight="1">
      <c r="A203" s="41">
        <v>169</v>
      </c>
      <c r="B203" s="194" t="s">
        <v>87</v>
      </c>
      <c r="C203" s="192" t="s">
        <v>1880</v>
      </c>
      <c r="D203" s="23"/>
      <c r="E203" s="23"/>
      <c r="F203" s="23"/>
    </row>
    <row r="204" spans="1:6" ht="18.75" customHeight="1">
      <c r="A204" s="41">
        <v>170</v>
      </c>
      <c r="B204" s="194" t="s">
        <v>88</v>
      </c>
      <c r="C204" s="192" t="s">
        <v>1881</v>
      </c>
      <c r="D204" s="23"/>
      <c r="E204" s="23"/>
      <c r="F204" s="23"/>
    </row>
    <row r="205" spans="1:6" ht="18.75" customHeight="1">
      <c r="A205" s="41">
        <v>171</v>
      </c>
      <c r="B205" s="194" t="s">
        <v>89</v>
      </c>
      <c r="C205" s="192" t="s">
        <v>1882</v>
      </c>
      <c r="D205" s="23"/>
      <c r="E205" s="23"/>
      <c r="F205" s="23"/>
    </row>
    <row r="206" spans="1:6" ht="18.75" customHeight="1">
      <c r="A206" s="41">
        <v>172</v>
      </c>
      <c r="B206" s="194" t="s">
        <v>90</v>
      </c>
      <c r="C206" s="192" t="s">
        <v>1883</v>
      </c>
      <c r="D206" s="23"/>
      <c r="E206" s="23"/>
      <c r="F206" s="23"/>
    </row>
    <row r="207" spans="1:6" ht="18.75" customHeight="1">
      <c r="A207" s="41">
        <v>173</v>
      </c>
      <c r="B207" s="194" t="s">
        <v>91</v>
      </c>
      <c r="C207" s="192" t="s">
        <v>1884</v>
      </c>
      <c r="D207" s="23"/>
      <c r="E207" s="23"/>
      <c r="F207" s="23"/>
    </row>
    <row r="208" spans="1:6" ht="18.75" customHeight="1">
      <c r="A208" s="41">
        <v>174</v>
      </c>
      <c r="B208" s="194" t="s">
        <v>92</v>
      </c>
      <c r="C208" s="192" t="s">
        <v>1885</v>
      </c>
      <c r="D208" s="23"/>
      <c r="E208" s="23"/>
      <c r="F208" s="23"/>
    </row>
    <row r="209" spans="1:6" ht="18.75" customHeight="1">
      <c r="A209" s="41">
        <v>175</v>
      </c>
      <c r="B209" s="194" t="s">
        <v>93</v>
      </c>
      <c r="C209" s="192" t="s">
        <v>1886</v>
      </c>
      <c r="D209" s="23"/>
      <c r="E209" s="23"/>
      <c r="F209" s="23"/>
    </row>
    <row r="210" spans="1:6" ht="18.75" customHeight="1">
      <c r="A210" s="41">
        <v>176</v>
      </c>
      <c r="B210" s="194" t="s">
        <v>94</v>
      </c>
      <c r="C210" s="192" t="s">
        <v>1887</v>
      </c>
      <c r="D210" s="23"/>
      <c r="E210" s="23"/>
      <c r="F210" s="23"/>
    </row>
    <row r="211" spans="1:6" ht="18.75" customHeight="1">
      <c r="A211" s="41">
        <v>177</v>
      </c>
      <c r="B211" s="194" t="s">
        <v>100</v>
      </c>
      <c r="C211" s="192" t="s">
        <v>1888</v>
      </c>
      <c r="D211" s="23"/>
      <c r="E211" s="23"/>
      <c r="F211" s="23"/>
    </row>
    <row r="212" spans="1:6" ht="18.75" customHeight="1">
      <c r="A212" s="41">
        <v>178</v>
      </c>
      <c r="B212" s="196" t="s">
        <v>2221</v>
      </c>
      <c r="C212" s="192" t="s">
        <v>2260</v>
      </c>
      <c r="D212" s="23"/>
      <c r="E212" s="23"/>
      <c r="F212" s="23"/>
    </row>
    <row r="213" spans="1:6" ht="18.75" customHeight="1">
      <c r="A213" s="41">
        <v>179</v>
      </c>
      <c r="B213" s="197" t="s">
        <v>2106</v>
      </c>
      <c r="C213" s="192" t="s">
        <v>2261</v>
      </c>
      <c r="D213" s="23"/>
      <c r="E213" s="23"/>
      <c r="F213" s="23"/>
    </row>
    <row r="214" spans="1:6" ht="18.75" customHeight="1">
      <c r="A214" s="41">
        <v>180</v>
      </c>
      <c r="B214" s="197" t="s">
        <v>2107</v>
      </c>
      <c r="C214" s="192" t="s">
        <v>2262</v>
      </c>
      <c r="D214" s="23"/>
      <c r="E214" s="23"/>
      <c r="F214" s="23"/>
    </row>
    <row r="215" spans="1:6" ht="18.75" customHeight="1">
      <c r="A215" s="41">
        <v>181</v>
      </c>
      <c r="B215" s="119" t="s">
        <v>101</v>
      </c>
      <c r="C215" s="192" t="s">
        <v>2034</v>
      </c>
      <c r="D215" s="23"/>
      <c r="E215" s="23"/>
      <c r="F215" s="23"/>
    </row>
    <row r="216" spans="1:6" ht="18.75" customHeight="1">
      <c r="A216" s="41">
        <v>182</v>
      </c>
      <c r="B216" s="194" t="s">
        <v>102</v>
      </c>
      <c r="C216" s="192" t="s">
        <v>1889</v>
      </c>
      <c r="D216" s="23"/>
      <c r="E216" s="23"/>
      <c r="F216" s="23"/>
    </row>
    <row r="217" spans="1:6" ht="18.75" customHeight="1">
      <c r="A217" s="41">
        <v>183</v>
      </c>
      <c r="B217" s="195" t="s">
        <v>97</v>
      </c>
      <c r="C217" s="192" t="s">
        <v>1890</v>
      </c>
      <c r="D217" s="23"/>
      <c r="E217" s="23"/>
      <c r="F217" s="23"/>
    </row>
    <row r="218" spans="1:6" ht="18.75" customHeight="1">
      <c r="A218" s="41">
        <v>184</v>
      </c>
      <c r="B218" s="194" t="s">
        <v>96</v>
      </c>
      <c r="C218" s="192" t="s">
        <v>1891</v>
      </c>
      <c r="D218" s="23"/>
      <c r="E218" s="23"/>
      <c r="F218" s="23"/>
    </row>
    <row r="219" spans="1:6" ht="18.75" customHeight="1">
      <c r="A219" s="41">
        <v>185</v>
      </c>
      <c r="B219" s="194" t="s">
        <v>95</v>
      </c>
      <c r="C219" s="192" t="s">
        <v>1892</v>
      </c>
      <c r="D219" s="23"/>
      <c r="E219" s="23"/>
      <c r="F219" s="23"/>
    </row>
    <row r="220" spans="1:6" ht="18.75" customHeight="1">
      <c r="A220" s="41">
        <v>186</v>
      </c>
      <c r="B220" s="195" t="s">
        <v>1374</v>
      </c>
      <c r="C220" s="192" t="s">
        <v>2263</v>
      </c>
      <c r="D220" s="23"/>
      <c r="E220" s="23"/>
      <c r="F220" s="23"/>
    </row>
    <row r="221" spans="1:6" ht="18.75" customHeight="1">
      <c r="A221" s="41">
        <v>187</v>
      </c>
      <c r="B221" s="42" t="s">
        <v>129</v>
      </c>
      <c r="C221" s="192" t="s">
        <v>1893</v>
      </c>
      <c r="D221" s="23"/>
      <c r="E221" s="23"/>
      <c r="F221" s="23"/>
    </row>
    <row r="222" spans="1:6" ht="18.75" customHeight="1">
      <c r="A222" s="41">
        <v>188</v>
      </c>
      <c r="B222" s="194" t="s">
        <v>1376</v>
      </c>
      <c r="C222" s="192" t="s">
        <v>1894</v>
      </c>
      <c r="D222" s="23"/>
      <c r="E222" s="23"/>
      <c r="F222" s="23"/>
    </row>
    <row r="223" spans="1:6" ht="18.75" customHeight="1">
      <c r="A223" s="41">
        <v>189</v>
      </c>
      <c r="B223" s="194" t="s">
        <v>1378</v>
      </c>
      <c r="C223" s="192" t="s">
        <v>1895</v>
      </c>
      <c r="D223" s="23"/>
      <c r="E223" s="23"/>
      <c r="F223" s="23"/>
    </row>
    <row r="224" spans="1:6" ht="18.75" customHeight="1">
      <c r="A224" s="41">
        <v>190</v>
      </c>
      <c r="B224" s="196" t="s">
        <v>2268</v>
      </c>
      <c r="C224" s="192" t="s">
        <v>2264</v>
      </c>
      <c r="D224" s="23"/>
      <c r="E224" s="23"/>
      <c r="F224" s="23"/>
    </row>
    <row r="225" spans="1:6" ht="18.75" customHeight="1">
      <c r="A225" s="41">
        <v>191</v>
      </c>
      <c r="B225" s="197" t="s">
        <v>2269</v>
      </c>
      <c r="C225" s="192" t="s">
        <v>2265</v>
      </c>
      <c r="D225" s="23"/>
      <c r="E225" s="23"/>
      <c r="F225" s="23"/>
    </row>
    <row r="226" spans="1:6" ht="18.75" customHeight="1">
      <c r="A226" s="41">
        <v>192</v>
      </c>
      <c r="B226" s="197" t="s">
        <v>2270</v>
      </c>
      <c r="C226" s="192" t="s">
        <v>2266</v>
      </c>
      <c r="D226" s="23"/>
      <c r="E226" s="23"/>
      <c r="F226" s="23"/>
    </row>
    <row r="227" spans="1:6" ht="18.75" customHeight="1">
      <c r="A227" s="49">
        <v>193</v>
      </c>
      <c r="B227" s="200" t="s">
        <v>2271</v>
      </c>
      <c r="C227" s="201" t="s">
        <v>2267</v>
      </c>
      <c r="D227" s="34"/>
      <c r="E227" s="34"/>
      <c r="F227" s="34"/>
    </row>
    <row r="228" spans="1:6" s="202" customFormat="1" ht="15" customHeight="1">
      <c r="A228" s="278" t="s">
        <v>2312</v>
      </c>
      <c r="B228" s="278"/>
      <c r="C228" s="278"/>
      <c r="D228" s="278"/>
      <c r="E228" s="278"/>
      <c r="F228" s="278"/>
    </row>
    <row r="229" spans="1:6" s="203" customFormat="1" ht="20.25" customHeight="1">
      <c r="A229" s="279" t="s">
        <v>2011</v>
      </c>
      <c r="B229" s="279"/>
      <c r="C229" s="279"/>
      <c r="D229" s="279"/>
      <c r="E229" s="279"/>
      <c r="F229" s="279"/>
    </row>
    <row r="230" spans="1:6" s="181" customFormat="1" ht="21.75" customHeight="1">
      <c r="A230" s="280" t="s">
        <v>2283</v>
      </c>
      <c r="B230" s="280"/>
      <c r="C230" s="280"/>
      <c r="D230" s="280"/>
      <c r="E230" s="280"/>
      <c r="F230" s="280"/>
    </row>
    <row r="231" spans="1:6" s="181" customFormat="1" ht="21.75" customHeight="1">
      <c r="A231" s="281" t="s">
        <v>2276</v>
      </c>
      <c r="B231" s="281"/>
      <c r="C231" s="281"/>
      <c r="D231" s="281"/>
      <c r="E231" s="281"/>
      <c r="F231" s="281"/>
    </row>
    <row r="232" spans="1:6" ht="23.25" customHeight="1">
      <c r="A232" s="273" t="s">
        <v>1</v>
      </c>
      <c r="B232" s="273" t="s">
        <v>2015</v>
      </c>
      <c r="C232" s="273" t="s">
        <v>223</v>
      </c>
      <c r="D232" s="275" t="s">
        <v>2313</v>
      </c>
      <c r="E232" s="282" t="s">
        <v>2314</v>
      </c>
      <c r="F232" s="282" t="s">
        <v>2315</v>
      </c>
    </row>
    <row r="233" spans="1:6" ht="44.25" customHeight="1">
      <c r="A233" s="274"/>
      <c r="B233" s="274"/>
      <c r="C233" s="274"/>
      <c r="D233" s="274"/>
      <c r="E233" s="276"/>
      <c r="F233" s="276"/>
    </row>
    <row r="234" spans="1:6" s="187" customFormat="1" ht="17.25" customHeight="1">
      <c r="A234" s="204" t="s">
        <v>12</v>
      </c>
      <c r="B234" s="204" t="s">
        <v>13</v>
      </c>
      <c r="C234" s="204" t="s">
        <v>14</v>
      </c>
      <c r="D234" s="204">
        <v>1</v>
      </c>
      <c r="E234" s="187">
        <v>2</v>
      </c>
      <c r="F234" s="204">
        <v>3</v>
      </c>
    </row>
    <row r="235" spans="1:6" s="208" customFormat="1" ht="15" customHeight="1">
      <c r="A235" s="205" t="s">
        <v>2007</v>
      </c>
      <c r="B235" s="206" t="s">
        <v>16</v>
      </c>
      <c r="C235" s="207"/>
      <c r="D235" s="207"/>
      <c r="E235" s="207"/>
      <c r="F235" s="207"/>
    </row>
    <row r="236" spans="1:6" s="208" customFormat="1" ht="15" customHeight="1">
      <c r="A236" s="209" t="s">
        <v>2008</v>
      </c>
      <c r="B236" s="210" t="s">
        <v>2014</v>
      </c>
      <c r="C236" s="211"/>
      <c r="D236" s="211"/>
      <c r="E236" s="211"/>
      <c r="F236" s="211"/>
    </row>
    <row r="237" spans="1:6" s="208" customFormat="1" ht="15" customHeight="1">
      <c r="A237" s="212" t="s">
        <v>1985</v>
      </c>
      <c r="B237" s="213" t="s">
        <v>2009</v>
      </c>
      <c r="C237" s="214"/>
      <c r="D237" s="214"/>
      <c r="E237" s="214"/>
      <c r="F237" s="214"/>
    </row>
    <row r="238" spans="1:6" s="208" customFormat="1" ht="18" customHeight="1">
      <c r="A238" s="215"/>
      <c r="B238" s="216"/>
      <c r="C238" s="216"/>
      <c r="D238" s="216"/>
      <c r="E238" s="216"/>
      <c r="F238" s="216"/>
    </row>
    <row r="239" spans="1:6">
      <c r="D239" s="270" t="s">
        <v>2284</v>
      </c>
      <c r="E239" s="270"/>
      <c r="F239" s="270"/>
    </row>
    <row r="240" spans="1:6">
      <c r="A240" s="269" t="s">
        <v>130</v>
      </c>
      <c r="B240" s="269"/>
      <c r="D240" s="269" t="s">
        <v>1226</v>
      </c>
      <c r="E240" s="269"/>
      <c r="F240" s="269"/>
    </row>
    <row r="241" spans="1:6">
      <c r="A241" s="270" t="s">
        <v>131</v>
      </c>
      <c r="B241" s="270"/>
      <c r="D241" s="270" t="s">
        <v>131</v>
      </c>
      <c r="E241" s="270"/>
      <c r="F241" s="270"/>
    </row>
    <row r="245" spans="1:6">
      <c r="A245" s="277" t="s">
        <v>1225</v>
      </c>
      <c r="B245" s="277"/>
    </row>
  </sheetData>
  <mergeCells count="29">
    <mergeCell ref="A245:B245"/>
    <mergeCell ref="A228:F228"/>
    <mergeCell ref="A229:F229"/>
    <mergeCell ref="A230:F230"/>
    <mergeCell ref="A231:F231"/>
    <mergeCell ref="A232:A233"/>
    <mergeCell ref="B232:B233"/>
    <mergeCell ref="C232:C233"/>
    <mergeCell ref="D232:D233"/>
    <mergeCell ref="E232:E233"/>
    <mergeCell ref="F232:F233"/>
    <mergeCell ref="D239:F239"/>
    <mergeCell ref="A240:B240"/>
    <mergeCell ref="D240:F240"/>
    <mergeCell ref="A241:B241"/>
    <mergeCell ref="D241:F241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3" right="0.2" top="0.33" bottom="0.37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topLeftCell="A226" workbookViewId="0">
      <selection activeCell="A4" sqref="A4:C245"/>
    </sheetView>
  </sheetViews>
  <sheetFormatPr defaultRowHeight="15"/>
  <cols>
    <col min="1" max="1" width="9.140625" style="2"/>
    <col min="2" max="2" width="60.5703125" style="2" customWidth="1"/>
    <col min="3" max="3" width="15.5703125" style="2" customWidth="1"/>
  </cols>
  <sheetData>
    <row r="1" spans="1:3">
      <c r="A1" s="293" t="s">
        <v>1</v>
      </c>
      <c r="B1" s="295" t="s">
        <v>133</v>
      </c>
      <c r="C1" s="293" t="s">
        <v>223</v>
      </c>
    </row>
    <row r="2" spans="1:3">
      <c r="A2" s="294"/>
      <c r="B2" s="296"/>
      <c r="C2" s="294"/>
    </row>
    <row r="4" spans="1:3" ht="15.75">
      <c r="A4" s="73">
        <v>1</v>
      </c>
      <c r="B4" s="44" t="s">
        <v>185</v>
      </c>
      <c r="C4" s="71"/>
    </row>
    <row r="5" spans="1:3" ht="15.75">
      <c r="A5" s="1">
        <v>2</v>
      </c>
      <c r="B5" s="75" t="s">
        <v>1227</v>
      </c>
      <c r="C5" s="70" t="s">
        <v>1625</v>
      </c>
    </row>
    <row r="6" spans="1:3">
      <c r="A6" s="3"/>
      <c r="B6" s="14" t="s">
        <v>221</v>
      </c>
      <c r="C6" s="70" t="s">
        <v>1474</v>
      </c>
    </row>
    <row r="7" spans="1:3">
      <c r="A7" s="3"/>
      <c r="B7" s="15" t="s">
        <v>222</v>
      </c>
      <c r="C7" s="70" t="s">
        <v>1550</v>
      </c>
    </row>
    <row r="8" spans="1:3" ht="15.75">
      <c r="A8" s="53">
        <v>3</v>
      </c>
      <c r="B8" s="63" t="s">
        <v>1381</v>
      </c>
      <c r="C8" s="70" t="s">
        <v>1475</v>
      </c>
    </row>
    <row r="9" spans="1:3" ht="15.75">
      <c r="A9" s="1">
        <v>4</v>
      </c>
      <c r="B9" s="9" t="s">
        <v>1228</v>
      </c>
      <c r="C9" s="70" t="s">
        <v>1626</v>
      </c>
    </row>
    <row r="10" spans="1:3">
      <c r="A10" s="3"/>
      <c r="B10" s="14" t="s">
        <v>221</v>
      </c>
      <c r="C10" s="70" t="s">
        <v>1476</v>
      </c>
    </row>
    <row r="11" spans="1:3">
      <c r="A11" s="3"/>
      <c r="B11" s="15" t="s">
        <v>222</v>
      </c>
      <c r="C11" s="70" t="s">
        <v>1551</v>
      </c>
    </row>
    <row r="12" spans="1:3" ht="15.75">
      <c r="A12" s="1">
        <v>5</v>
      </c>
      <c r="B12" s="9" t="s">
        <v>1229</v>
      </c>
      <c r="C12" s="70" t="s">
        <v>1627</v>
      </c>
    </row>
    <row r="13" spans="1:3">
      <c r="A13" s="3"/>
      <c r="B13" s="14" t="s">
        <v>221</v>
      </c>
      <c r="C13" s="70" t="s">
        <v>1477</v>
      </c>
    </row>
    <row r="14" spans="1:3">
      <c r="A14" s="3"/>
      <c r="B14" s="15" t="s">
        <v>222</v>
      </c>
      <c r="C14" s="70" t="s">
        <v>1552</v>
      </c>
    </row>
    <row r="15" spans="1:3" ht="15.75">
      <c r="A15" s="1">
        <v>6</v>
      </c>
      <c r="B15" s="9" t="s">
        <v>1230</v>
      </c>
      <c r="C15" s="70" t="s">
        <v>1628</v>
      </c>
    </row>
    <row r="16" spans="1:3">
      <c r="A16" s="3"/>
      <c r="B16" s="14" t="s">
        <v>221</v>
      </c>
      <c r="C16" s="70" t="s">
        <v>1478</v>
      </c>
    </row>
    <row r="17" spans="1:3">
      <c r="A17" s="3"/>
      <c r="B17" s="15" t="s">
        <v>222</v>
      </c>
      <c r="C17" s="70" t="s">
        <v>1553</v>
      </c>
    </row>
    <row r="18" spans="1:3" ht="15.75">
      <c r="A18" s="1">
        <v>7</v>
      </c>
      <c r="B18" s="9" t="s">
        <v>1231</v>
      </c>
      <c r="C18" s="70" t="s">
        <v>1629</v>
      </c>
    </row>
    <row r="19" spans="1:3">
      <c r="A19" s="3"/>
      <c r="B19" s="14" t="s">
        <v>221</v>
      </c>
      <c r="C19" s="70" t="s">
        <v>1479</v>
      </c>
    </row>
    <row r="20" spans="1:3">
      <c r="A20" s="3"/>
      <c r="B20" s="15" t="s">
        <v>222</v>
      </c>
      <c r="C20" s="70" t="s">
        <v>1554</v>
      </c>
    </row>
    <row r="21" spans="1:3" ht="15.75">
      <c r="A21" s="1">
        <v>8</v>
      </c>
      <c r="B21" s="9" t="s">
        <v>1232</v>
      </c>
      <c r="C21" s="70" t="s">
        <v>1630</v>
      </c>
    </row>
    <row r="22" spans="1:3">
      <c r="A22" s="3"/>
      <c r="B22" s="14" t="s">
        <v>221</v>
      </c>
      <c r="C22" s="70" t="s">
        <v>1480</v>
      </c>
    </row>
    <row r="23" spans="1:3">
      <c r="A23" s="3"/>
      <c r="B23" s="15" t="s">
        <v>222</v>
      </c>
      <c r="C23" s="70" t="s">
        <v>1555</v>
      </c>
    </row>
    <row r="24" spans="1:3" ht="15.75">
      <c r="A24" s="1">
        <v>9</v>
      </c>
      <c r="B24" s="9" t="s">
        <v>1233</v>
      </c>
      <c r="C24" s="70" t="s">
        <v>1631</v>
      </c>
    </row>
    <row r="25" spans="1:3">
      <c r="A25" s="3"/>
      <c r="B25" s="14" t="s">
        <v>221</v>
      </c>
      <c r="C25" s="70" t="s">
        <v>1481</v>
      </c>
    </row>
    <row r="26" spans="1:3">
      <c r="A26" s="3"/>
      <c r="B26" s="15" t="s">
        <v>222</v>
      </c>
      <c r="C26" s="70" t="s">
        <v>1556</v>
      </c>
    </row>
    <row r="27" spans="1:3" ht="15.75">
      <c r="A27" s="1">
        <v>10</v>
      </c>
      <c r="B27" s="9" t="s">
        <v>1701</v>
      </c>
      <c r="C27" s="70" t="s">
        <v>1632</v>
      </c>
    </row>
    <row r="28" spans="1:3">
      <c r="A28" s="3"/>
      <c r="B28" s="14" t="s">
        <v>221</v>
      </c>
      <c r="C28" s="70" t="s">
        <v>1482</v>
      </c>
    </row>
    <row r="29" spans="1:3">
      <c r="A29" s="3"/>
      <c r="B29" s="15" t="s">
        <v>222</v>
      </c>
      <c r="C29" s="70" t="s">
        <v>1557</v>
      </c>
    </row>
    <row r="30" spans="1:3" ht="15.75">
      <c r="A30" s="1">
        <v>11</v>
      </c>
      <c r="B30" s="9" t="s">
        <v>1702</v>
      </c>
      <c r="C30" s="70" t="s">
        <v>1633</v>
      </c>
    </row>
    <row r="31" spans="1:3">
      <c r="A31" s="3"/>
      <c r="B31" s="14" t="s">
        <v>221</v>
      </c>
      <c r="C31" s="70" t="s">
        <v>1483</v>
      </c>
    </row>
    <row r="32" spans="1:3">
      <c r="A32" s="3"/>
      <c r="B32" s="15" t="s">
        <v>222</v>
      </c>
      <c r="C32" s="70" t="s">
        <v>1558</v>
      </c>
    </row>
    <row r="33" spans="1:3" ht="15.75">
      <c r="A33" s="53">
        <v>12</v>
      </c>
      <c r="B33" s="44" t="s">
        <v>142</v>
      </c>
      <c r="C33" s="70" t="s">
        <v>1475</v>
      </c>
    </row>
    <row r="34" spans="1:3" ht="15.75">
      <c r="A34" s="1">
        <v>13</v>
      </c>
      <c r="B34" s="9" t="s">
        <v>1703</v>
      </c>
      <c r="C34" s="70" t="s">
        <v>1634</v>
      </c>
    </row>
    <row r="35" spans="1:3">
      <c r="A35" s="3"/>
      <c r="B35" s="14" t="s">
        <v>221</v>
      </c>
      <c r="C35" s="70" t="s">
        <v>1484</v>
      </c>
    </row>
    <row r="36" spans="1:3">
      <c r="A36" s="3"/>
      <c r="B36" s="15" t="s">
        <v>222</v>
      </c>
      <c r="C36" s="70" t="s">
        <v>1559</v>
      </c>
    </row>
    <row r="37" spans="1:3" ht="15.75">
      <c r="A37" s="1">
        <v>14</v>
      </c>
      <c r="B37" s="9" t="s">
        <v>1704</v>
      </c>
      <c r="C37" s="70" t="s">
        <v>1635</v>
      </c>
    </row>
    <row r="38" spans="1:3">
      <c r="A38" s="3"/>
      <c r="B38" s="14" t="s">
        <v>221</v>
      </c>
      <c r="C38" s="70" t="s">
        <v>1485</v>
      </c>
    </row>
    <row r="39" spans="1:3">
      <c r="A39" s="3"/>
      <c r="B39" s="15" t="s">
        <v>222</v>
      </c>
      <c r="C39" s="70" t="s">
        <v>1560</v>
      </c>
    </row>
    <row r="40" spans="1:3" ht="15.75">
      <c r="A40" s="1">
        <v>15</v>
      </c>
      <c r="B40" s="9" t="s">
        <v>1705</v>
      </c>
      <c r="C40" s="70" t="s">
        <v>1636</v>
      </c>
    </row>
    <row r="41" spans="1:3">
      <c r="A41" s="3"/>
      <c r="B41" s="14" t="s">
        <v>221</v>
      </c>
      <c r="C41" s="70" t="s">
        <v>1486</v>
      </c>
    </row>
    <row r="42" spans="1:3">
      <c r="A42" s="3"/>
      <c r="B42" s="15" t="s">
        <v>222</v>
      </c>
      <c r="C42" s="70" t="s">
        <v>1561</v>
      </c>
    </row>
    <row r="43" spans="1:3" ht="15.75">
      <c r="A43" s="1">
        <v>16</v>
      </c>
      <c r="B43" s="9" t="s">
        <v>1706</v>
      </c>
      <c r="C43" s="70" t="s">
        <v>1637</v>
      </c>
    </row>
    <row r="44" spans="1:3">
      <c r="A44" s="3"/>
      <c r="B44" s="14" t="s">
        <v>221</v>
      </c>
      <c r="C44" s="70" t="s">
        <v>1487</v>
      </c>
    </row>
    <row r="45" spans="1:3">
      <c r="A45" s="3"/>
      <c r="B45" s="15" t="s">
        <v>222</v>
      </c>
      <c r="C45" s="70" t="s">
        <v>1562</v>
      </c>
    </row>
    <row r="46" spans="1:3" ht="15.75">
      <c r="A46" s="1">
        <v>17</v>
      </c>
      <c r="B46" s="9" t="s">
        <v>1707</v>
      </c>
      <c r="C46" s="70" t="s">
        <v>1638</v>
      </c>
    </row>
    <row r="47" spans="1:3">
      <c r="A47" s="3"/>
      <c r="B47" s="14" t="s">
        <v>221</v>
      </c>
      <c r="C47" s="70" t="s">
        <v>1488</v>
      </c>
    </row>
    <row r="48" spans="1:3">
      <c r="A48" s="3"/>
      <c r="B48" s="15" t="s">
        <v>222</v>
      </c>
      <c r="C48" s="70" t="s">
        <v>1563</v>
      </c>
    </row>
    <row r="49" spans="1:3" ht="15.75">
      <c r="A49" s="1">
        <v>18</v>
      </c>
      <c r="B49" s="9" t="s">
        <v>1708</v>
      </c>
      <c r="C49" s="70" t="s">
        <v>1639</v>
      </c>
    </row>
    <row r="50" spans="1:3">
      <c r="A50" s="3"/>
      <c r="B50" s="14" t="s">
        <v>221</v>
      </c>
      <c r="C50" s="70" t="s">
        <v>1489</v>
      </c>
    </row>
    <row r="51" spans="1:3">
      <c r="A51" s="3"/>
      <c r="B51" s="15" t="s">
        <v>222</v>
      </c>
      <c r="C51" s="70" t="s">
        <v>1564</v>
      </c>
    </row>
    <row r="52" spans="1:3" ht="15.75">
      <c r="A52" s="1">
        <v>19</v>
      </c>
      <c r="B52" s="9" t="s">
        <v>1709</v>
      </c>
      <c r="C52" s="70" t="s">
        <v>1640</v>
      </c>
    </row>
    <row r="53" spans="1:3">
      <c r="A53" s="3"/>
      <c r="B53" s="14" t="s">
        <v>221</v>
      </c>
      <c r="C53" s="70" t="s">
        <v>1490</v>
      </c>
    </row>
    <row r="54" spans="1:3">
      <c r="A54" s="3"/>
      <c r="B54" s="15" t="s">
        <v>222</v>
      </c>
      <c r="C54" s="70" t="s">
        <v>1565</v>
      </c>
    </row>
    <row r="55" spans="1:3" ht="15.75">
      <c r="A55" s="1">
        <v>20</v>
      </c>
      <c r="B55" s="9" t="s">
        <v>1710</v>
      </c>
      <c r="C55" s="70" t="s">
        <v>1641</v>
      </c>
    </row>
    <row r="56" spans="1:3">
      <c r="A56" s="3"/>
      <c r="B56" s="14" t="s">
        <v>221</v>
      </c>
      <c r="C56" s="70" t="s">
        <v>1491</v>
      </c>
    </row>
    <row r="57" spans="1:3">
      <c r="A57" s="3"/>
      <c r="B57" s="15" t="s">
        <v>222</v>
      </c>
      <c r="C57" s="70" t="s">
        <v>1566</v>
      </c>
    </row>
    <row r="58" spans="1:3" ht="30">
      <c r="A58" s="1">
        <v>21</v>
      </c>
      <c r="B58" s="9" t="s">
        <v>1711</v>
      </c>
      <c r="C58" s="70" t="s">
        <v>1642</v>
      </c>
    </row>
    <row r="59" spans="1:3">
      <c r="A59" s="3"/>
      <c r="B59" s="14" t="s">
        <v>221</v>
      </c>
      <c r="C59" s="70" t="s">
        <v>1492</v>
      </c>
    </row>
    <row r="60" spans="1:3">
      <c r="A60" s="3"/>
      <c r="B60" s="15" t="s">
        <v>222</v>
      </c>
      <c r="C60" s="70" t="s">
        <v>1567</v>
      </c>
    </row>
    <row r="61" spans="1:3" ht="15.75">
      <c r="A61" s="53">
        <v>22</v>
      </c>
      <c r="B61" s="44" t="s">
        <v>152</v>
      </c>
      <c r="C61" s="70" t="s">
        <v>1475</v>
      </c>
    </row>
    <row r="62" spans="1:3" ht="15.75">
      <c r="A62" s="1">
        <v>23</v>
      </c>
      <c r="B62" s="9" t="s">
        <v>1712</v>
      </c>
      <c r="C62" s="70" t="s">
        <v>1643</v>
      </c>
    </row>
    <row r="63" spans="1:3">
      <c r="A63" s="3"/>
      <c r="B63" s="14" t="s">
        <v>221</v>
      </c>
      <c r="C63" s="70" t="s">
        <v>1493</v>
      </c>
    </row>
    <row r="64" spans="1:3">
      <c r="A64" s="3"/>
      <c r="B64" s="15" t="s">
        <v>222</v>
      </c>
      <c r="C64" s="70" t="s">
        <v>1568</v>
      </c>
    </row>
    <row r="65" spans="1:3" ht="15.75">
      <c r="A65" s="1">
        <v>24</v>
      </c>
      <c r="B65" s="9" t="s">
        <v>1713</v>
      </c>
      <c r="C65" s="70" t="s">
        <v>1644</v>
      </c>
    </row>
    <row r="66" spans="1:3">
      <c r="A66" s="3"/>
      <c r="B66" s="14" t="s">
        <v>221</v>
      </c>
      <c r="C66" s="70" t="s">
        <v>1494</v>
      </c>
    </row>
    <row r="67" spans="1:3">
      <c r="A67" s="3"/>
      <c r="B67" s="15" t="s">
        <v>222</v>
      </c>
      <c r="C67" s="70" t="s">
        <v>1569</v>
      </c>
    </row>
    <row r="68" spans="1:3" ht="15.75">
      <c r="A68" s="1">
        <v>25</v>
      </c>
      <c r="B68" s="9" t="s">
        <v>1714</v>
      </c>
      <c r="C68" s="70" t="s">
        <v>1645</v>
      </c>
    </row>
    <row r="69" spans="1:3">
      <c r="A69" s="3"/>
      <c r="B69" s="14" t="s">
        <v>221</v>
      </c>
      <c r="C69" s="70" t="s">
        <v>1495</v>
      </c>
    </row>
    <row r="70" spans="1:3">
      <c r="A70" s="3"/>
      <c r="B70" s="15" t="s">
        <v>222</v>
      </c>
      <c r="C70" s="70" t="s">
        <v>1570</v>
      </c>
    </row>
    <row r="71" spans="1:3" ht="15.75">
      <c r="A71" s="1">
        <v>26</v>
      </c>
      <c r="B71" s="9" t="s">
        <v>1715</v>
      </c>
      <c r="C71" s="70" t="s">
        <v>1646</v>
      </c>
    </row>
    <row r="72" spans="1:3">
      <c r="A72" s="3"/>
      <c r="B72" s="14" t="s">
        <v>221</v>
      </c>
      <c r="C72" s="70" t="s">
        <v>1496</v>
      </c>
    </row>
    <row r="73" spans="1:3">
      <c r="A73" s="3"/>
      <c r="B73" s="15" t="s">
        <v>222</v>
      </c>
      <c r="C73" s="70" t="s">
        <v>1571</v>
      </c>
    </row>
    <row r="74" spans="1:3" ht="15.75">
      <c r="A74" s="1">
        <v>27</v>
      </c>
      <c r="B74" s="9" t="s">
        <v>1716</v>
      </c>
      <c r="C74" s="70" t="s">
        <v>1647</v>
      </c>
    </row>
    <row r="75" spans="1:3">
      <c r="A75" s="3"/>
      <c r="B75" s="14" t="s">
        <v>221</v>
      </c>
      <c r="C75" s="70" t="s">
        <v>1497</v>
      </c>
    </row>
    <row r="76" spans="1:3">
      <c r="A76" s="3"/>
      <c r="B76" s="15" t="s">
        <v>222</v>
      </c>
      <c r="C76" s="70" t="s">
        <v>1572</v>
      </c>
    </row>
    <row r="77" spans="1:3" ht="15.75">
      <c r="A77" s="53">
        <v>28</v>
      </c>
      <c r="B77" s="44" t="s">
        <v>158</v>
      </c>
      <c r="C77" s="70" t="s">
        <v>1475</v>
      </c>
    </row>
    <row r="78" spans="1:3" ht="15.75">
      <c r="A78" s="1">
        <v>29</v>
      </c>
      <c r="B78" s="9" t="s">
        <v>1717</v>
      </c>
      <c r="C78" s="70" t="s">
        <v>1648</v>
      </c>
    </row>
    <row r="79" spans="1:3">
      <c r="A79" s="3"/>
      <c r="B79" s="14" t="s">
        <v>221</v>
      </c>
      <c r="C79" s="70" t="s">
        <v>1498</v>
      </c>
    </row>
    <row r="80" spans="1:3">
      <c r="A80" s="3"/>
      <c r="B80" s="15" t="s">
        <v>222</v>
      </c>
      <c r="C80" s="70" t="s">
        <v>1573</v>
      </c>
    </row>
    <row r="81" spans="1:3" ht="15.75">
      <c r="A81" s="1">
        <v>30</v>
      </c>
      <c r="B81" s="9" t="s">
        <v>1718</v>
      </c>
      <c r="C81" s="70" t="s">
        <v>1649</v>
      </c>
    </row>
    <row r="82" spans="1:3">
      <c r="A82" s="3"/>
      <c r="B82" s="14" t="s">
        <v>221</v>
      </c>
      <c r="C82" s="70" t="s">
        <v>1499</v>
      </c>
    </row>
    <row r="83" spans="1:3">
      <c r="A83" s="3"/>
      <c r="B83" s="15" t="s">
        <v>222</v>
      </c>
      <c r="C83" s="70" t="s">
        <v>1574</v>
      </c>
    </row>
    <row r="84" spans="1:3" ht="15.75">
      <c r="A84" s="1">
        <v>31</v>
      </c>
      <c r="B84" s="9" t="s">
        <v>1719</v>
      </c>
      <c r="C84" s="70" t="s">
        <v>1650</v>
      </c>
    </row>
    <row r="85" spans="1:3">
      <c r="A85" s="3"/>
      <c r="B85" s="14" t="s">
        <v>221</v>
      </c>
      <c r="C85" s="70" t="s">
        <v>1500</v>
      </c>
    </row>
    <row r="86" spans="1:3">
      <c r="A86" s="3"/>
      <c r="B86" s="15" t="s">
        <v>222</v>
      </c>
      <c r="C86" s="70" t="s">
        <v>1575</v>
      </c>
    </row>
    <row r="87" spans="1:3" ht="15.75">
      <c r="A87" s="1">
        <v>32</v>
      </c>
      <c r="B87" s="9" t="s">
        <v>1720</v>
      </c>
      <c r="C87" s="70" t="s">
        <v>1651</v>
      </c>
    </row>
    <row r="88" spans="1:3">
      <c r="A88" s="4"/>
      <c r="B88" s="76" t="s">
        <v>221</v>
      </c>
      <c r="C88" s="70" t="s">
        <v>1501</v>
      </c>
    </row>
    <row r="89" spans="1:3">
      <c r="B89" s="15" t="s">
        <v>222</v>
      </c>
      <c r="C89" s="70" t="s">
        <v>1576</v>
      </c>
    </row>
    <row r="90" spans="1:3" ht="15.75">
      <c r="A90" s="17">
        <v>33</v>
      </c>
      <c r="B90" s="9" t="s">
        <v>1721</v>
      </c>
      <c r="C90" s="70" t="s">
        <v>1652</v>
      </c>
    </row>
    <row r="91" spans="1:3">
      <c r="B91" s="14" t="s">
        <v>221</v>
      </c>
      <c r="C91" s="70" t="s">
        <v>1502</v>
      </c>
    </row>
    <row r="92" spans="1:3">
      <c r="B92" s="15" t="s">
        <v>222</v>
      </c>
      <c r="C92" s="70" t="s">
        <v>1577</v>
      </c>
    </row>
    <row r="93" spans="1:3" ht="15.75">
      <c r="A93" s="17">
        <v>34</v>
      </c>
      <c r="B93" s="9" t="s">
        <v>1722</v>
      </c>
      <c r="C93" s="70" t="s">
        <v>1653</v>
      </c>
    </row>
    <row r="94" spans="1:3">
      <c r="B94" s="14" t="s">
        <v>221</v>
      </c>
      <c r="C94" s="70" t="s">
        <v>1503</v>
      </c>
    </row>
    <row r="95" spans="1:3">
      <c r="B95" s="15" t="s">
        <v>222</v>
      </c>
      <c r="C95" s="70" t="s">
        <v>1578</v>
      </c>
    </row>
    <row r="96" spans="1:3" ht="15.75">
      <c r="A96" s="74">
        <v>35</v>
      </c>
      <c r="B96" s="44" t="s">
        <v>164</v>
      </c>
      <c r="C96" s="70" t="s">
        <v>1475</v>
      </c>
    </row>
    <row r="97" spans="1:3" ht="15.75">
      <c r="A97" s="17">
        <v>36</v>
      </c>
      <c r="B97" s="9" t="s">
        <v>1723</v>
      </c>
      <c r="C97" s="70" t="s">
        <v>1654</v>
      </c>
    </row>
    <row r="98" spans="1:3">
      <c r="B98" s="14" t="s">
        <v>221</v>
      </c>
      <c r="C98" s="70" t="s">
        <v>1504</v>
      </c>
    </row>
    <row r="99" spans="1:3">
      <c r="B99" s="15" t="s">
        <v>222</v>
      </c>
      <c r="C99" s="70" t="s">
        <v>1579</v>
      </c>
    </row>
    <row r="100" spans="1:3" ht="15.75">
      <c r="A100" s="17">
        <v>37</v>
      </c>
      <c r="B100" s="9" t="s">
        <v>1724</v>
      </c>
      <c r="C100" s="70" t="s">
        <v>1655</v>
      </c>
    </row>
    <row r="101" spans="1:3">
      <c r="B101" s="14" t="s">
        <v>221</v>
      </c>
      <c r="C101" s="70" t="s">
        <v>1505</v>
      </c>
    </row>
    <row r="102" spans="1:3">
      <c r="B102" s="15" t="s">
        <v>222</v>
      </c>
      <c r="C102" s="70" t="s">
        <v>1580</v>
      </c>
    </row>
    <row r="103" spans="1:3" ht="15.75">
      <c r="A103" s="17">
        <v>38</v>
      </c>
      <c r="B103" s="9" t="s">
        <v>1725</v>
      </c>
      <c r="C103" s="70" t="s">
        <v>1656</v>
      </c>
    </row>
    <row r="104" spans="1:3">
      <c r="B104" s="14" t="s">
        <v>221</v>
      </c>
      <c r="C104" s="70" t="s">
        <v>1506</v>
      </c>
    </row>
    <row r="105" spans="1:3">
      <c r="B105" s="15" t="s">
        <v>222</v>
      </c>
      <c r="C105" s="70" t="s">
        <v>1581</v>
      </c>
    </row>
    <row r="106" spans="1:3" ht="15.75">
      <c r="A106" s="74">
        <v>39</v>
      </c>
      <c r="B106" s="44" t="s">
        <v>216</v>
      </c>
      <c r="C106" s="70" t="s">
        <v>1475</v>
      </c>
    </row>
    <row r="107" spans="1:3" ht="15.75">
      <c r="A107" s="74">
        <v>40</v>
      </c>
      <c r="B107" s="44" t="s">
        <v>187</v>
      </c>
      <c r="C107" s="70" t="s">
        <v>1475</v>
      </c>
    </row>
    <row r="108" spans="1:3" ht="15.75">
      <c r="A108" s="17">
        <v>41</v>
      </c>
      <c r="B108" s="9" t="s">
        <v>1726</v>
      </c>
      <c r="C108" s="70" t="s">
        <v>1657</v>
      </c>
    </row>
    <row r="109" spans="1:3">
      <c r="B109" s="14" t="s">
        <v>221</v>
      </c>
      <c r="C109" s="70" t="s">
        <v>1507</v>
      </c>
    </row>
    <row r="110" spans="1:3">
      <c r="B110" s="15" t="s">
        <v>222</v>
      </c>
      <c r="C110" s="70" t="s">
        <v>1582</v>
      </c>
    </row>
    <row r="111" spans="1:3" ht="15.75">
      <c r="A111" s="17">
        <v>42</v>
      </c>
      <c r="B111" s="9" t="s">
        <v>1727</v>
      </c>
      <c r="C111" s="70" t="s">
        <v>1658</v>
      </c>
    </row>
    <row r="112" spans="1:3">
      <c r="B112" s="14" t="s">
        <v>221</v>
      </c>
      <c r="C112" s="70" t="s">
        <v>1508</v>
      </c>
    </row>
    <row r="113" spans="1:3">
      <c r="B113" s="15" t="s">
        <v>222</v>
      </c>
      <c r="C113" s="70" t="s">
        <v>1583</v>
      </c>
    </row>
    <row r="114" spans="1:3" ht="15.75">
      <c r="A114" s="17">
        <v>43</v>
      </c>
      <c r="B114" s="9" t="s">
        <v>1728</v>
      </c>
      <c r="C114" s="70" t="s">
        <v>1659</v>
      </c>
    </row>
    <row r="115" spans="1:3">
      <c r="B115" s="14" t="s">
        <v>221</v>
      </c>
      <c r="C115" s="70" t="s">
        <v>1509</v>
      </c>
    </row>
    <row r="116" spans="1:3">
      <c r="B116" s="15" t="s">
        <v>222</v>
      </c>
      <c r="C116" s="70" t="s">
        <v>1584</v>
      </c>
    </row>
    <row r="117" spans="1:3" ht="15.75">
      <c r="A117" s="17">
        <v>44</v>
      </c>
      <c r="B117" s="9" t="s">
        <v>1729</v>
      </c>
      <c r="C117" s="70" t="s">
        <v>1660</v>
      </c>
    </row>
    <row r="118" spans="1:3">
      <c r="B118" s="14" t="s">
        <v>221</v>
      </c>
      <c r="C118" s="70" t="s">
        <v>1510</v>
      </c>
    </row>
    <row r="119" spans="1:3">
      <c r="B119" s="15" t="s">
        <v>222</v>
      </c>
      <c r="C119" s="70" t="s">
        <v>1585</v>
      </c>
    </row>
    <row r="120" spans="1:3" ht="15.75">
      <c r="A120" s="74">
        <v>45</v>
      </c>
      <c r="B120" s="44" t="s">
        <v>188</v>
      </c>
      <c r="C120" s="70" t="s">
        <v>1475</v>
      </c>
    </row>
    <row r="121" spans="1:3" ht="15.75">
      <c r="A121" s="17">
        <v>46</v>
      </c>
      <c r="B121" s="11" t="s">
        <v>1730</v>
      </c>
      <c r="C121" s="70" t="s">
        <v>1661</v>
      </c>
    </row>
    <row r="122" spans="1:3">
      <c r="B122" s="14" t="s">
        <v>221</v>
      </c>
      <c r="C122" s="70" t="s">
        <v>1511</v>
      </c>
    </row>
    <row r="123" spans="1:3">
      <c r="B123" s="15" t="s">
        <v>222</v>
      </c>
      <c r="C123" s="70" t="s">
        <v>1586</v>
      </c>
    </row>
    <row r="124" spans="1:3" ht="15.75">
      <c r="A124" s="17">
        <v>47</v>
      </c>
      <c r="B124" s="9" t="s">
        <v>1731</v>
      </c>
      <c r="C124" s="70" t="s">
        <v>1662</v>
      </c>
    </row>
    <row r="125" spans="1:3">
      <c r="B125" s="14" t="s">
        <v>221</v>
      </c>
      <c r="C125" s="70" t="s">
        <v>1512</v>
      </c>
    </row>
    <row r="126" spans="1:3">
      <c r="B126" s="15" t="s">
        <v>222</v>
      </c>
      <c r="C126" s="70" t="s">
        <v>1587</v>
      </c>
    </row>
    <row r="127" spans="1:3" ht="15.75">
      <c r="A127" s="17">
        <v>48</v>
      </c>
      <c r="B127" s="11" t="s">
        <v>1732</v>
      </c>
      <c r="C127" s="70" t="s">
        <v>1663</v>
      </c>
    </row>
    <row r="128" spans="1:3">
      <c r="B128" s="14" t="s">
        <v>221</v>
      </c>
      <c r="C128" s="70" t="s">
        <v>1513</v>
      </c>
    </row>
    <row r="129" spans="1:3">
      <c r="B129" s="15" t="s">
        <v>222</v>
      </c>
      <c r="C129" s="70" t="s">
        <v>1588</v>
      </c>
    </row>
    <row r="130" spans="1:3" ht="15.75">
      <c r="A130" s="17">
        <v>49</v>
      </c>
      <c r="B130" s="9" t="s">
        <v>1733</v>
      </c>
      <c r="C130" s="70" t="s">
        <v>1664</v>
      </c>
    </row>
    <row r="131" spans="1:3">
      <c r="B131" s="14" t="s">
        <v>221</v>
      </c>
      <c r="C131" s="70" t="s">
        <v>1514</v>
      </c>
    </row>
    <row r="132" spans="1:3">
      <c r="B132" s="15" t="s">
        <v>222</v>
      </c>
      <c r="C132" s="70" t="s">
        <v>1589</v>
      </c>
    </row>
    <row r="133" spans="1:3" ht="15.75">
      <c r="A133" s="17">
        <v>50</v>
      </c>
      <c r="B133" s="9" t="s">
        <v>1734</v>
      </c>
      <c r="C133" s="70" t="s">
        <v>1665</v>
      </c>
    </row>
    <row r="134" spans="1:3">
      <c r="B134" s="14" t="s">
        <v>221</v>
      </c>
      <c r="C134" s="70" t="s">
        <v>1515</v>
      </c>
    </row>
    <row r="135" spans="1:3">
      <c r="B135" s="15" t="s">
        <v>222</v>
      </c>
      <c r="C135" s="70" t="s">
        <v>1590</v>
      </c>
    </row>
    <row r="136" spans="1:3" ht="15.75">
      <c r="A136" s="74">
        <v>51</v>
      </c>
      <c r="B136" s="44" t="s">
        <v>186</v>
      </c>
      <c r="C136" s="70" t="s">
        <v>1475</v>
      </c>
    </row>
    <row r="137" spans="1:3" ht="15.75">
      <c r="A137" s="17">
        <v>52</v>
      </c>
      <c r="B137" s="9" t="s">
        <v>1735</v>
      </c>
      <c r="C137" s="70" t="s">
        <v>1666</v>
      </c>
    </row>
    <row r="138" spans="1:3">
      <c r="B138" s="14" t="s">
        <v>221</v>
      </c>
      <c r="C138" s="70" t="s">
        <v>1516</v>
      </c>
    </row>
    <row r="139" spans="1:3">
      <c r="B139" s="15" t="s">
        <v>222</v>
      </c>
      <c r="C139" s="70" t="s">
        <v>1591</v>
      </c>
    </row>
    <row r="140" spans="1:3" ht="15.75">
      <c r="A140" s="17">
        <v>53</v>
      </c>
      <c r="B140" s="9" t="s">
        <v>1736</v>
      </c>
      <c r="C140" s="70" t="s">
        <v>1667</v>
      </c>
    </row>
    <row r="141" spans="1:3">
      <c r="B141" s="14" t="s">
        <v>221</v>
      </c>
      <c r="C141" s="70" t="s">
        <v>1517</v>
      </c>
    </row>
    <row r="142" spans="1:3">
      <c r="B142" s="15" t="s">
        <v>222</v>
      </c>
      <c r="C142" s="70" t="s">
        <v>1592</v>
      </c>
    </row>
    <row r="143" spans="1:3" ht="15.75">
      <c r="A143" s="17">
        <v>54</v>
      </c>
      <c r="B143" s="9" t="s">
        <v>1737</v>
      </c>
      <c r="C143" s="70" t="s">
        <v>1668</v>
      </c>
    </row>
    <row r="144" spans="1:3">
      <c r="B144" s="14" t="s">
        <v>221</v>
      </c>
      <c r="C144" s="70" t="s">
        <v>1518</v>
      </c>
    </row>
    <row r="145" spans="1:3">
      <c r="B145" s="15" t="s">
        <v>222</v>
      </c>
      <c r="C145" s="70" t="s">
        <v>1593</v>
      </c>
    </row>
    <row r="146" spans="1:3" ht="15.75">
      <c r="A146" s="17">
        <v>55</v>
      </c>
      <c r="B146" s="9" t="s">
        <v>1738</v>
      </c>
      <c r="C146" s="70" t="s">
        <v>1669</v>
      </c>
    </row>
    <row r="147" spans="1:3">
      <c r="B147" s="14" t="s">
        <v>221</v>
      </c>
      <c r="C147" s="70" t="s">
        <v>1519</v>
      </c>
    </row>
    <row r="148" spans="1:3">
      <c r="B148" s="15" t="s">
        <v>222</v>
      </c>
      <c r="C148" s="70" t="s">
        <v>1594</v>
      </c>
    </row>
    <row r="149" spans="1:3" ht="15.75">
      <c r="A149" s="17">
        <v>56</v>
      </c>
      <c r="B149" s="9" t="s">
        <v>1739</v>
      </c>
      <c r="C149" s="70" t="s">
        <v>1670</v>
      </c>
    </row>
    <row r="150" spans="1:3">
      <c r="B150" s="14" t="s">
        <v>221</v>
      </c>
      <c r="C150" s="70" t="s">
        <v>1520</v>
      </c>
    </row>
    <row r="151" spans="1:3">
      <c r="B151" s="15" t="s">
        <v>222</v>
      </c>
      <c r="C151" s="70" t="s">
        <v>1595</v>
      </c>
    </row>
    <row r="152" spans="1:3" ht="15.75">
      <c r="A152" s="17">
        <v>57</v>
      </c>
      <c r="B152" s="13" t="s">
        <v>1740</v>
      </c>
      <c r="C152" s="70" t="s">
        <v>1671</v>
      </c>
    </row>
    <row r="153" spans="1:3">
      <c r="B153" s="14" t="s">
        <v>221</v>
      </c>
      <c r="C153" s="70" t="s">
        <v>1521</v>
      </c>
    </row>
    <row r="154" spans="1:3">
      <c r="B154" s="15" t="s">
        <v>222</v>
      </c>
      <c r="C154" s="70" t="s">
        <v>1596</v>
      </c>
    </row>
    <row r="155" spans="1:3" ht="15.75">
      <c r="A155" s="17">
        <v>58</v>
      </c>
      <c r="B155" s="13" t="s">
        <v>1741</v>
      </c>
      <c r="C155" s="70" t="s">
        <v>1672</v>
      </c>
    </row>
    <row r="156" spans="1:3">
      <c r="B156" s="14" t="s">
        <v>221</v>
      </c>
      <c r="C156" s="70" t="s">
        <v>1522</v>
      </c>
    </row>
    <row r="157" spans="1:3">
      <c r="B157" s="15" t="s">
        <v>222</v>
      </c>
      <c r="C157" s="70" t="s">
        <v>1597</v>
      </c>
    </row>
    <row r="158" spans="1:3" ht="15.75">
      <c r="A158" s="17">
        <v>59</v>
      </c>
      <c r="B158" s="13" t="s">
        <v>1742</v>
      </c>
      <c r="C158" s="70" t="s">
        <v>1673</v>
      </c>
    </row>
    <row r="159" spans="1:3">
      <c r="B159" s="14" t="s">
        <v>221</v>
      </c>
      <c r="C159" s="70" t="s">
        <v>1523</v>
      </c>
    </row>
    <row r="160" spans="1:3">
      <c r="B160" s="15" t="s">
        <v>222</v>
      </c>
      <c r="C160" s="70" t="s">
        <v>1598</v>
      </c>
    </row>
    <row r="161" spans="1:3" ht="15.75">
      <c r="A161" s="17">
        <v>60</v>
      </c>
      <c r="B161" s="13" t="s">
        <v>1743</v>
      </c>
      <c r="C161" s="70" t="s">
        <v>1674</v>
      </c>
    </row>
    <row r="162" spans="1:3">
      <c r="B162" s="14" t="s">
        <v>221</v>
      </c>
      <c r="C162" s="70" t="s">
        <v>1524</v>
      </c>
    </row>
    <row r="163" spans="1:3">
      <c r="B163" s="15" t="s">
        <v>222</v>
      </c>
      <c r="C163" s="70" t="s">
        <v>1599</v>
      </c>
    </row>
    <row r="164" spans="1:3" ht="15.75">
      <c r="A164" s="74">
        <v>61</v>
      </c>
      <c r="B164" s="44" t="s">
        <v>202</v>
      </c>
      <c r="C164" s="70" t="s">
        <v>1475</v>
      </c>
    </row>
    <row r="165" spans="1:3" ht="15.75">
      <c r="A165" s="17">
        <v>62</v>
      </c>
      <c r="B165" s="9" t="s">
        <v>1744</v>
      </c>
      <c r="C165" s="70" t="s">
        <v>1675</v>
      </c>
    </row>
    <row r="166" spans="1:3">
      <c r="B166" s="14" t="s">
        <v>221</v>
      </c>
      <c r="C166" s="70" t="s">
        <v>1525</v>
      </c>
    </row>
    <row r="167" spans="1:3">
      <c r="B167" s="15" t="s">
        <v>222</v>
      </c>
      <c r="C167" s="70" t="s">
        <v>1600</v>
      </c>
    </row>
    <row r="168" spans="1:3" ht="15.75">
      <c r="A168" s="17">
        <v>63</v>
      </c>
      <c r="B168" s="9" t="s">
        <v>1745</v>
      </c>
      <c r="C168" s="70" t="s">
        <v>1676</v>
      </c>
    </row>
    <row r="169" spans="1:3">
      <c r="B169" s="14" t="s">
        <v>221</v>
      </c>
      <c r="C169" s="70" t="s">
        <v>1526</v>
      </c>
    </row>
    <row r="170" spans="1:3">
      <c r="B170" s="15" t="s">
        <v>222</v>
      </c>
      <c r="C170" s="70" t="s">
        <v>1601</v>
      </c>
    </row>
    <row r="171" spans="1:3" ht="15.75">
      <c r="A171" s="74">
        <v>64</v>
      </c>
      <c r="B171" s="44" t="s">
        <v>203</v>
      </c>
      <c r="C171" s="70" t="s">
        <v>1475</v>
      </c>
    </row>
    <row r="172" spans="1:3" ht="15.75">
      <c r="A172" s="74">
        <v>65</v>
      </c>
      <c r="B172" s="44" t="s">
        <v>204</v>
      </c>
      <c r="C172" s="70" t="s">
        <v>1475</v>
      </c>
    </row>
    <row r="173" spans="1:3" ht="15.75">
      <c r="A173" s="17">
        <v>66</v>
      </c>
      <c r="B173" s="9" t="s">
        <v>1746</v>
      </c>
      <c r="C173" s="70" t="s">
        <v>1677</v>
      </c>
    </row>
    <row r="174" spans="1:3">
      <c r="B174" s="14" t="s">
        <v>221</v>
      </c>
      <c r="C174" s="70" t="s">
        <v>1527</v>
      </c>
    </row>
    <row r="175" spans="1:3">
      <c r="B175" s="15" t="s">
        <v>222</v>
      </c>
      <c r="C175" s="70" t="s">
        <v>1602</v>
      </c>
    </row>
    <row r="176" spans="1:3" ht="15.75">
      <c r="A176" s="17">
        <v>67</v>
      </c>
      <c r="B176" s="9" t="s">
        <v>1747</v>
      </c>
      <c r="C176" s="70" t="s">
        <v>1678</v>
      </c>
    </row>
    <row r="177" spans="1:3">
      <c r="B177" s="14" t="s">
        <v>221</v>
      </c>
      <c r="C177" s="70" t="s">
        <v>1528</v>
      </c>
    </row>
    <row r="178" spans="1:3">
      <c r="B178" s="15" t="s">
        <v>222</v>
      </c>
      <c r="C178" s="70" t="s">
        <v>1603</v>
      </c>
    </row>
    <row r="179" spans="1:3" ht="15.75">
      <c r="A179" s="17">
        <v>68</v>
      </c>
      <c r="B179" s="9" t="s">
        <v>1748</v>
      </c>
      <c r="C179" s="70" t="s">
        <v>1679</v>
      </c>
    </row>
    <row r="180" spans="1:3">
      <c r="B180" s="14" t="s">
        <v>221</v>
      </c>
      <c r="C180" s="70" t="s">
        <v>1529</v>
      </c>
    </row>
    <row r="181" spans="1:3">
      <c r="B181" s="15" t="s">
        <v>222</v>
      </c>
      <c r="C181" s="70" t="s">
        <v>1604</v>
      </c>
    </row>
    <row r="182" spans="1:3" ht="15.75">
      <c r="A182" s="73">
        <v>69</v>
      </c>
      <c r="B182" s="44" t="s">
        <v>206</v>
      </c>
      <c r="C182" s="70" t="s">
        <v>1475</v>
      </c>
    </row>
    <row r="183" spans="1:3" ht="15.75">
      <c r="A183" s="17">
        <v>70</v>
      </c>
      <c r="B183" s="12" t="s">
        <v>1749</v>
      </c>
      <c r="C183" s="70" t="s">
        <v>1680</v>
      </c>
    </row>
    <row r="184" spans="1:3">
      <c r="B184" s="14" t="s">
        <v>221</v>
      </c>
      <c r="C184" s="70" t="s">
        <v>1530</v>
      </c>
    </row>
    <row r="185" spans="1:3">
      <c r="B185" s="15" t="s">
        <v>222</v>
      </c>
      <c r="C185" s="70" t="s">
        <v>1605</v>
      </c>
    </row>
    <row r="186" spans="1:3" ht="15.75">
      <c r="A186" s="17">
        <v>71</v>
      </c>
      <c r="B186" s="9" t="s">
        <v>1750</v>
      </c>
      <c r="C186" s="70" t="s">
        <v>1681</v>
      </c>
    </row>
    <row r="187" spans="1:3">
      <c r="B187" s="14" t="s">
        <v>221</v>
      </c>
      <c r="C187" s="70" t="s">
        <v>1531</v>
      </c>
    </row>
    <row r="188" spans="1:3">
      <c r="B188" s="15" t="s">
        <v>222</v>
      </c>
      <c r="C188" s="70" t="s">
        <v>1606</v>
      </c>
    </row>
    <row r="189" spans="1:3" ht="15.75">
      <c r="A189" s="17">
        <v>72</v>
      </c>
      <c r="B189" s="9" t="s">
        <v>1751</v>
      </c>
      <c r="C189" s="70" t="s">
        <v>1682</v>
      </c>
    </row>
    <row r="190" spans="1:3">
      <c r="B190" s="14" t="s">
        <v>221</v>
      </c>
      <c r="C190" s="70" t="s">
        <v>1532</v>
      </c>
    </row>
    <row r="191" spans="1:3">
      <c r="B191" s="15" t="s">
        <v>222</v>
      </c>
      <c r="C191" s="70" t="s">
        <v>1607</v>
      </c>
    </row>
    <row r="192" spans="1:3" ht="15.75">
      <c r="A192" s="17">
        <v>73</v>
      </c>
      <c r="B192" s="9" t="s">
        <v>1752</v>
      </c>
      <c r="C192" s="70" t="s">
        <v>1683</v>
      </c>
    </row>
    <row r="193" spans="1:3">
      <c r="B193" s="14" t="s">
        <v>221</v>
      </c>
      <c r="C193" s="70" t="s">
        <v>1533</v>
      </c>
    </row>
    <row r="194" spans="1:3">
      <c r="B194" s="15" t="s">
        <v>222</v>
      </c>
      <c r="C194" s="70" t="s">
        <v>1608</v>
      </c>
    </row>
    <row r="195" spans="1:3" ht="15.75">
      <c r="A195" s="17">
        <v>74</v>
      </c>
      <c r="B195" s="9" t="s">
        <v>1753</v>
      </c>
      <c r="C195" s="70" t="s">
        <v>1684</v>
      </c>
    </row>
    <row r="196" spans="1:3">
      <c r="B196" s="14" t="s">
        <v>221</v>
      </c>
      <c r="C196" s="70" t="s">
        <v>1534</v>
      </c>
    </row>
    <row r="197" spans="1:3">
      <c r="B197" s="15" t="s">
        <v>222</v>
      </c>
      <c r="C197" s="70" t="s">
        <v>1609</v>
      </c>
    </row>
    <row r="198" spans="1:3" ht="15.75">
      <c r="A198" s="17">
        <v>75</v>
      </c>
      <c r="B198" s="9" t="s">
        <v>1754</v>
      </c>
      <c r="C198" s="70" t="s">
        <v>1685</v>
      </c>
    </row>
    <row r="199" spans="1:3">
      <c r="B199" s="14" t="s">
        <v>221</v>
      </c>
      <c r="C199" s="70" t="s">
        <v>1535</v>
      </c>
    </row>
    <row r="200" spans="1:3">
      <c r="B200" s="15" t="s">
        <v>222</v>
      </c>
      <c r="C200" s="70" t="s">
        <v>1610</v>
      </c>
    </row>
    <row r="201" spans="1:3" ht="15.75">
      <c r="A201" s="17">
        <v>76</v>
      </c>
      <c r="B201" s="9" t="s">
        <v>1755</v>
      </c>
      <c r="C201" s="70" t="s">
        <v>1686</v>
      </c>
    </row>
    <row r="202" spans="1:3">
      <c r="B202" s="14" t="s">
        <v>221</v>
      </c>
      <c r="C202" s="70" t="s">
        <v>1536</v>
      </c>
    </row>
    <row r="203" spans="1:3">
      <c r="B203" s="15" t="s">
        <v>222</v>
      </c>
      <c r="C203" s="70" t="s">
        <v>1611</v>
      </c>
    </row>
    <row r="204" spans="1:3" ht="30">
      <c r="A204" s="17">
        <v>77</v>
      </c>
      <c r="B204" s="9" t="s">
        <v>1756</v>
      </c>
      <c r="C204" s="70" t="s">
        <v>1687</v>
      </c>
    </row>
    <row r="205" spans="1:3">
      <c r="B205" s="14" t="s">
        <v>221</v>
      </c>
      <c r="C205" s="70" t="s">
        <v>1537</v>
      </c>
    </row>
    <row r="206" spans="1:3">
      <c r="B206" s="15" t="s">
        <v>222</v>
      </c>
      <c r="C206" s="70" t="s">
        <v>1612</v>
      </c>
    </row>
    <row r="207" spans="1:3" ht="15.75">
      <c r="A207" s="17">
        <v>78</v>
      </c>
      <c r="B207" s="9" t="s">
        <v>1757</v>
      </c>
      <c r="C207" s="70" t="s">
        <v>1688</v>
      </c>
    </row>
    <row r="208" spans="1:3">
      <c r="B208" s="14" t="s">
        <v>221</v>
      </c>
      <c r="C208" s="70" t="s">
        <v>1538</v>
      </c>
    </row>
    <row r="209" spans="1:3">
      <c r="B209" s="15" t="s">
        <v>222</v>
      </c>
      <c r="C209" s="70" t="s">
        <v>1613</v>
      </c>
    </row>
    <row r="210" spans="1:3" ht="15.75">
      <c r="A210" s="74">
        <v>79</v>
      </c>
      <c r="B210" s="44" t="s">
        <v>215</v>
      </c>
      <c r="C210" s="70" t="s">
        <v>1475</v>
      </c>
    </row>
    <row r="211" spans="1:3" ht="15.75">
      <c r="A211" s="74">
        <v>80</v>
      </c>
      <c r="B211" s="44" t="s">
        <v>208</v>
      </c>
      <c r="C211" s="70" t="s">
        <v>1475</v>
      </c>
    </row>
    <row r="212" spans="1:3" ht="15.75">
      <c r="A212" s="17">
        <v>81</v>
      </c>
      <c r="B212" s="9" t="s">
        <v>1758</v>
      </c>
      <c r="C212" s="70" t="s">
        <v>1689</v>
      </c>
    </row>
    <row r="213" spans="1:3">
      <c r="B213" s="14" t="s">
        <v>221</v>
      </c>
      <c r="C213" s="70" t="s">
        <v>1539</v>
      </c>
    </row>
    <row r="214" spans="1:3">
      <c r="B214" s="15" t="s">
        <v>222</v>
      </c>
      <c r="C214" s="70" t="s">
        <v>1614</v>
      </c>
    </row>
    <row r="215" spans="1:3" ht="15.75">
      <c r="A215" s="17">
        <v>82</v>
      </c>
      <c r="B215" s="9" t="s">
        <v>1759</v>
      </c>
      <c r="C215" s="70" t="s">
        <v>1690</v>
      </c>
    </row>
    <row r="216" spans="1:3">
      <c r="B216" s="14" t="s">
        <v>221</v>
      </c>
      <c r="C216" s="70" t="s">
        <v>1540</v>
      </c>
    </row>
    <row r="217" spans="1:3">
      <c r="B217" s="15" t="s">
        <v>222</v>
      </c>
      <c r="C217" s="70" t="s">
        <v>1615</v>
      </c>
    </row>
    <row r="218" spans="1:3" ht="15.75">
      <c r="A218" s="17">
        <v>83</v>
      </c>
      <c r="B218" s="9" t="s">
        <v>1760</v>
      </c>
      <c r="C218" s="70" t="s">
        <v>1691</v>
      </c>
    </row>
    <row r="219" spans="1:3">
      <c r="B219" s="14" t="s">
        <v>221</v>
      </c>
      <c r="C219" s="70" t="s">
        <v>1541</v>
      </c>
    </row>
    <row r="220" spans="1:3">
      <c r="B220" s="15" t="s">
        <v>222</v>
      </c>
      <c r="C220" s="70" t="s">
        <v>1616</v>
      </c>
    </row>
    <row r="221" spans="1:3" ht="15.75">
      <c r="A221" s="17">
        <v>84</v>
      </c>
      <c r="B221" s="9" t="s">
        <v>1761</v>
      </c>
      <c r="C221" s="70" t="s">
        <v>1692</v>
      </c>
    </row>
    <row r="222" spans="1:3">
      <c r="B222" s="14" t="s">
        <v>221</v>
      </c>
      <c r="C222" s="70" t="s">
        <v>1542</v>
      </c>
    </row>
    <row r="223" spans="1:3">
      <c r="B223" s="15" t="s">
        <v>222</v>
      </c>
      <c r="C223" s="70" t="s">
        <v>1617</v>
      </c>
    </row>
    <row r="224" spans="1:3" ht="15.75">
      <c r="A224" s="17">
        <v>85</v>
      </c>
      <c r="B224" s="9" t="s">
        <v>1762</v>
      </c>
      <c r="C224" s="70" t="s">
        <v>1693</v>
      </c>
    </row>
    <row r="225" spans="1:3">
      <c r="B225" s="14" t="s">
        <v>221</v>
      </c>
      <c r="C225" s="70" t="s">
        <v>1543</v>
      </c>
    </row>
    <row r="226" spans="1:3">
      <c r="B226" s="15" t="s">
        <v>222</v>
      </c>
      <c r="C226" s="70" t="s">
        <v>1618</v>
      </c>
    </row>
    <row r="227" spans="1:3" ht="15.75">
      <c r="A227" s="74">
        <v>86</v>
      </c>
      <c r="B227" s="44" t="s">
        <v>209</v>
      </c>
      <c r="C227" s="70" t="s">
        <v>1475</v>
      </c>
    </row>
    <row r="228" spans="1:3" ht="15.75">
      <c r="A228" s="17">
        <v>87</v>
      </c>
      <c r="B228" s="9" t="s">
        <v>1763</v>
      </c>
      <c r="C228" s="70" t="s">
        <v>1694</v>
      </c>
    </row>
    <row r="229" spans="1:3">
      <c r="B229" s="14" t="s">
        <v>221</v>
      </c>
      <c r="C229" s="70" t="s">
        <v>1544</v>
      </c>
    </row>
    <row r="230" spans="1:3">
      <c r="B230" s="15" t="s">
        <v>222</v>
      </c>
      <c r="C230" s="70" t="s">
        <v>1619</v>
      </c>
    </row>
    <row r="231" spans="1:3" ht="15.75">
      <c r="A231" s="17">
        <v>88</v>
      </c>
      <c r="B231" s="9" t="s">
        <v>1764</v>
      </c>
      <c r="C231" s="70" t="s">
        <v>1695</v>
      </c>
    </row>
    <row r="232" spans="1:3">
      <c r="B232" s="14" t="s">
        <v>221</v>
      </c>
      <c r="C232" s="70" t="s">
        <v>1545</v>
      </c>
    </row>
    <row r="233" spans="1:3">
      <c r="B233" s="15" t="s">
        <v>222</v>
      </c>
      <c r="C233" s="70" t="s">
        <v>1620</v>
      </c>
    </row>
    <row r="234" spans="1:3" ht="15.75">
      <c r="A234" s="17">
        <v>89</v>
      </c>
      <c r="B234" s="9" t="s">
        <v>1765</v>
      </c>
      <c r="C234" s="70" t="s">
        <v>1696</v>
      </c>
    </row>
    <row r="235" spans="1:3">
      <c r="B235" s="14" t="s">
        <v>221</v>
      </c>
      <c r="C235" s="70" t="s">
        <v>1546</v>
      </c>
    </row>
    <row r="236" spans="1:3">
      <c r="B236" s="15" t="s">
        <v>222</v>
      </c>
      <c r="C236" s="70" t="s">
        <v>1621</v>
      </c>
    </row>
    <row r="237" spans="1:3" ht="15.75">
      <c r="A237" s="17">
        <v>90</v>
      </c>
      <c r="B237" s="9" t="s">
        <v>1766</v>
      </c>
      <c r="C237" s="70" t="s">
        <v>1697</v>
      </c>
    </row>
    <row r="238" spans="1:3">
      <c r="B238" s="14" t="s">
        <v>221</v>
      </c>
      <c r="C238" s="70" t="s">
        <v>1547</v>
      </c>
    </row>
    <row r="239" spans="1:3">
      <c r="B239" s="15" t="s">
        <v>222</v>
      </c>
      <c r="C239" s="70" t="s">
        <v>1622</v>
      </c>
    </row>
    <row r="240" spans="1:3" ht="15.75">
      <c r="A240" s="17">
        <v>91</v>
      </c>
      <c r="B240" s="9" t="s">
        <v>1767</v>
      </c>
      <c r="C240" s="70" t="s">
        <v>1698</v>
      </c>
    </row>
    <row r="241" spans="1:3">
      <c r="B241" s="14" t="s">
        <v>221</v>
      </c>
      <c r="C241" s="70" t="s">
        <v>1548</v>
      </c>
    </row>
    <row r="242" spans="1:3">
      <c r="B242" s="15" t="s">
        <v>222</v>
      </c>
      <c r="C242" s="70" t="s">
        <v>1623</v>
      </c>
    </row>
    <row r="243" spans="1:3" ht="15.75">
      <c r="A243" s="17">
        <v>92</v>
      </c>
      <c r="B243" s="9" t="s">
        <v>1768</v>
      </c>
      <c r="C243" s="70" t="s">
        <v>1699</v>
      </c>
    </row>
    <row r="244" spans="1:3">
      <c r="B244" s="14" t="s">
        <v>221</v>
      </c>
      <c r="C244" s="70" t="s">
        <v>1549</v>
      </c>
    </row>
    <row r="245" spans="1:3">
      <c r="B245" s="15" t="s">
        <v>222</v>
      </c>
      <c r="C245" s="70" t="s">
        <v>1624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H15" sqref="H15"/>
    </sheetView>
  </sheetViews>
  <sheetFormatPr defaultRowHeight="18" customHeight="1"/>
  <cols>
    <col min="6" max="6" width="9.5703125" bestFit="1" customWidth="1"/>
  </cols>
  <sheetData>
    <row r="1" spans="1:6" ht="18" customHeight="1">
      <c r="B1">
        <v>2017</v>
      </c>
      <c r="C1">
        <v>2018</v>
      </c>
    </row>
    <row r="2" spans="1:6" ht="18" customHeight="1">
      <c r="A2" t="s">
        <v>2279</v>
      </c>
      <c r="B2">
        <f>B3+B4+B5</f>
        <v>5410</v>
      </c>
      <c r="C2">
        <f>C3+C4+C5</f>
        <v>5792.9860000000008</v>
      </c>
      <c r="D2" s="176">
        <f>C2/B2*100</f>
        <v>107.07922365988911</v>
      </c>
      <c r="E2">
        <f>E3+E4+E5</f>
        <v>382.9860000000001</v>
      </c>
      <c r="F2" s="175">
        <f>E2/$B$2*100</f>
        <v>7.0792236598890961</v>
      </c>
    </row>
    <row r="3" spans="1:6" ht="18" customHeight="1">
      <c r="A3" t="s">
        <v>2280</v>
      </c>
      <c r="B3">
        <v>1310</v>
      </c>
      <c r="C3">
        <f>B3*1.0376</f>
        <v>1359.2560000000001</v>
      </c>
      <c r="D3" s="175">
        <f t="shared" ref="D3:D5" si="0">C3/B3*100</f>
        <v>103.76</v>
      </c>
      <c r="E3">
        <f>C3-B3</f>
        <v>49.256000000000085</v>
      </c>
      <c r="F3" s="175">
        <f t="shared" ref="F3:F5" si="1">E3/$B$2*100</f>
        <v>0.91046210720887399</v>
      </c>
    </row>
    <row r="4" spans="1:6" ht="18" customHeight="1">
      <c r="A4" t="s">
        <v>2281</v>
      </c>
      <c r="B4">
        <v>2500</v>
      </c>
      <c r="C4">
        <f>B4*1.0885</f>
        <v>2721.25</v>
      </c>
      <c r="D4" s="175">
        <f t="shared" si="0"/>
        <v>108.85000000000001</v>
      </c>
      <c r="E4">
        <f t="shared" ref="E4:E5" si="2">C4-B4</f>
        <v>221.25</v>
      </c>
      <c r="F4" s="175">
        <f t="shared" si="1"/>
        <v>4.0896487985212566</v>
      </c>
    </row>
    <row r="5" spans="1:6" ht="18" customHeight="1">
      <c r="A5" t="s">
        <v>2282</v>
      </c>
      <c r="B5">
        <v>1600</v>
      </c>
      <c r="C5">
        <f>B5*1.0703</f>
        <v>1712.48</v>
      </c>
      <c r="D5" s="175">
        <f t="shared" si="0"/>
        <v>107.03</v>
      </c>
      <c r="E5">
        <f t="shared" si="2"/>
        <v>112.48000000000002</v>
      </c>
      <c r="F5" s="175">
        <f t="shared" si="1"/>
        <v>2.0791127541589649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workbookViewId="0">
      <selection activeCell="F134" sqref="F134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2333</v>
      </c>
      <c r="B6" s="272"/>
      <c r="C6" s="272" t="s">
        <v>2334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268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65.180000000000007</v>
      </c>
      <c r="E11" s="219">
        <f>+E12+E44+E59+E62+E75+E86+E195+E216</f>
        <v>65.180000000000007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50.97</v>
      </c>
      <c r="E12" s="161">
        <f t="shared" ref="E12:F12" si="1">+E13+E40+E41+E42+E43</f>
        <v>50.97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50.97</v>
      </c>
      <c r="E13" s="21">
        <f t="shared" ref="E13:F13" si="2">+E14+E39</f>
        <v>50.97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50.97</v>
      </c>
      <c r="E14" s="21">
        <f t="shared" ref="E14:F14" si="3">+SUM(E16:E38)</f>
        <v>50.97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31</v>
      </c>
      <c r="E16" s="221">
        <v>31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10</v>
      </c>
      <c r="E17" s="221">
        <v>10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</v>
      </c>
      <c r="E18" s="221"/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0</v>
      </c>
      <c r="E19" s="221"/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1.8</v>
      </c>
      <c r="E20" s="221">
        <v>1.8</v>
      </c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0</v>
      </c>
      <c r="E21" s="221"/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0.52</v>
      </c>
      <c r="E22" s="221">
        <v>0.52</v>
      </c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0</v>
      </c>
      <c r="E25" s="221"/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0</v>
      </c>
      <c r="E30" s="221"/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v>1.5</v>
      </c>
      <c r="E31" s="221">
        <v>1.5</v>
      </c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1.1499999999999999</v>
      </c>
      <c r="E36" s="221">
        <v>1.1499999999999999</v>
      </c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0</v>
      </c>
      <c r="E37" s="221"/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5</v>
      </c>
      <c r="E38" s="221">
        <v>5</v>
      </c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</v>
      </c>
      <c r="E44" s="220">
        <f>+E45+E46+E49+E50+E51+E52+E53+E54+E55</f>
        <v>0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</v>
      </c>
      <c r="E45" s="221"/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4</v>
      </c>
      <c r="E75" s="220">
        <f>+SUM(E76:E82)</f>
        <v>4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4</v>
      </c>
      <c r="E77" s="221">
        <v>4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2.8600000000000003</v>
      </c>
      <c r="E86" s="220">
        <f>+E87+E167+E180</f>
        <v>2.8600000000000003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2.3600000000000003</v>
      </c>
      <c r="E87" s="220">
        <f>+E88+E112+E119+E129+E144+E157+E165+E166</f>
        <v>2.3600000000000003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1.5100000000000002</v>
      </c>
      <c r="E88" s="220">
        <f>+E89+E90+E100+E101+E102+E103+E104+E105+E108</f>
        <v>1.5100000000000002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0.2</v>
      </c>
      <c r="E89" s="221">
        <v>0.2</v>
      </c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1</v>
      </c>
      <c r="E90" s="220">
        <f>+SUM(E91:E99)</f>
        <v>1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0.5</v>
      </c>
      <c r="E91" s="221">
        <v>0.5</v>
      </c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0.3</v>
      </c>
      <c r="E92" s="221">
        <v>0.3</v>
      </c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0.1</v>
      </c>
      <c r="E95" s="221">
        <v>0.1</v>
      </c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0.1</v>
      </c>
      <c r="E99" s="221">
        <v>0.1</v>
      </c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</v>
      </c>
      <c r="E100" s="221">
        <v>0.1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0.01</v>
      </c>
      <c r="E101" s="221">
        <v>0.01</v>
      </c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0.1</v>
      </c>
      <c r="E104" s="221">
        <v>0.1</v>
      </c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/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0.1</v>
      </c>
      <c r="E108" s="220">
        <v>0.1</v>
      </c>
      <c r="F108" s="220">
        <f t="shared" ref="F108" si="17">+SUM(F109:F111)</f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0.1</v>
      </c>
      <c r="E109" s="221">
        <v>0.1</v>
      </c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0.85000000000000009</v>
      </c>
      <c r="E129" s="220">
        <f t="shared" ref="E129:F129" si="25">+SUM(E130:E140)</f>
        <v>0.85000000000000009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0.1</v>
      </c>
      <c r="E130" s="221">
        <v>0.1</v>
      </c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0.1</v>
      </c>
      <c r="E131" s="221">
        <v>0.1</v>
      </c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0.25</v>
      </c>
      <c r="E133" s="221">
        <v>0.25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</v>
      </c>
      <c r="E134" s="221"/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0.1</v>
      </c>
      <c r="E135" s="221">
        <v>0.1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0.3</v>
      </c>
      <c r="E138" s="221">
        <v>0.3</v>
      </c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0.5</v>
      </c>
      <c r="E167" s="220">
        <f t="shared" ref="E167:F167" si="35">+SUM(E168:E176)</f>
        <v>0.5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0</v>
      </c>
      <c r="E168" s="221"/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0.5</v>
      </c>
      <c r="E169" s="221">
        <v>0.5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0</v>
      </c>
      <c r="E170" s="221"/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0.35</v>
      </c>
      <c r="E195" s="220">
        <f t="shared" ref="E195:F195" si="39">+E196+E203</f>
        <v>0.35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0.35</v>
      </c>
      <c r="E196" s="220">
        <f t="shared" ref="E196:F196" si="40">+E197+E198+E199</f>
        <v>0.35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0.35</v>
      </c>
      <c r="E198" s="221">
        <v>0.35</v>
      </c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0</v>
      </c>
      <c r="E203" s="220">
        <f t="shared" ref="E203:F203" si="44">+SUM(E204:E212)</f>
        <v>0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</v>
      </c>
      <c r="E207" s="221"/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</v>
      </c>
      <c r="E208" s="221"/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7</v>
      </c>
      <c r="E216" s="220">
        <f t="shared" ref="E216:F216" si="48">+SUM(E217:E224)</f>
        <v>7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f t="shared" si="49"/>
        <v>5</v>
      </c>
      <c r="E218" s="221">
        <v>5</v>
      </c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2</v>
      </c>
      <c r="E222" s="221">
        <v>2</v>
      </c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/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268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268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2340</v>
      </c>
      <c r="E240" s="270"/>
      <c r="F240" s="270"/>
    </row>
    <row r="241" spans="1:6">
      <c r="A241" s="269" t="s">
        <v>130</v>
      </c>
      <c r="B241" s="269"/>
      <c r="D241" s="269" t="s">
        <v>1226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5" spans="1:6">
      <c r="B245" s="182" t="s">
        <v>2337</v>
      </c>
    </row>
    <row r="246" spans="1:6">
      <c r="A246" s="277" t="s">
        <v>2338</v>
      </c>
      <c r="B246" s="277"/>
      <c r="E246" s="182" t="s">
        <v>2339</v>
      </c>
    </row>
  </sheetData>
  <mergeCells count="29">
    <mergeCell ref="A246:B246"/>
    <mergeCell ref="A229:F229"/>
    <mergeCell ref="A230:F230"/>
    <mergeCell ref="A231:F231"/>
    <mergeCell ref="A232:F232"/>
    <mergeCell ref="A233:A234"/>
    <mergeCell ref="B233:B234"/>
    <mergeCell ref="C233:C234"/>
    <mergeCell ref="D233:D234"/>
    <mergeCell ref="E233:E234"/>
    <mergeCell ref="F233:F234"/>
    <mergeCell ref="D240:F240"/>
    <mergeCell ref="A241:B241"/>
    <mergeCell ref="D241:F241"/>
    <mergeCell ref="A242:B242"/>
    <mergeCell ref="D242:F242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11" workbookViewId="0">
      <selection activeCell="F221" sqref="F221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2335</v>
      </c>
      <c r="B6" s="272"/>
      <c r="C6" s="272" t="s">
        <v>2336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268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39.1</v>
      </c>
      <c r="E11" s="219">
        <f>+E12+E44+E59+E62+E75+E86+E195+E216</f>
        <v>39.299999999999997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24.6</v>
      </c>
      <c r="E12" s="161">
        <f t="shared" ref="E12:F12" si="1">+E13+E40+E41+E42+E43</f>
        <v>24.6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24.6</v>
      </c>
      <c r="E13" s="21">
        <f t="shared" ref="E13:F13" si="2">+E14+E39</f>
        <v>24.6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24.6</v>
      </c>
      <c r="E14" s="21">
        <f t="shared" ref="E14:F14" si="3">+SUM(E16:E38)</f>
        <v>24.6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7.4</v>
      </c>
      <c r="E16" s="221">
        <v>7.4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3</v>
      </c>
      <c r="E17" s="221">
        <v>3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</v>
      </c>
      <c r="E18" s="221"/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0</v>
      </c>
      <c r="E19" s="221"/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0</v>
      </c>
      <c r="E20" s="221"/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0</v>
      </c>
      <c r="E21" s="221"/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0.5</v>
      </c>
      <c r="E22" s="221">
        <v>0.5</v>
      </c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13.7</v>
      </c>
      <c r="E25" s="221">
        <v>13.7</v>
      </c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0</v>
      </c>
      <c r="E30" s="221"/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f t="shared" si="4"/>
        <v>0</v>
      </c>
      <c r="E31" s="221"/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0</v>
      </c>
      <c r="E36" s="221"/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0</v>
      </c>
      <c r="E37" s="221"/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0</v>
      </c>
      <c r="E38" s="221"/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</v>
      </c>
      <c r="E44" s="220">
        <f>+E45+E46+E49+E50+E51+E52+E53+E54+E55</f>
        <v>0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</v>
      </c>
      <c r="E45" s="221"/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2</v>
      </c>
      <c r="E75" s="220">
        <f>+SUM(E76:E82)</f>
        <v>2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2</v>
      </c>
      <c r="E77" s="221">
        <v>2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4.2</v>
      </c>
      <c r="E86" s="220">
        <f>+E87+E167+E180</f>
        <v>4.4000000000000004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1.2</v>
      </c>
      <c r="E87" s="220">
        <f>+E88+E112+E119+E129+E144+E157+E165+E166</f>
        <v>1.4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0.5</v>
      </c>
      <c r="E88" s="220">
        <f>+E89+E90+E100+E101+E102+E103+E104+E105+E108</f>
        <v>0.7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0.1</v>
      </c>
      <c r="E89" s="221">
        <v>0.1</v>
      </c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0</v>
      </c>
      <c r="E90" s="220">
        <v>0.2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</v>
      </c>
      <c r="E91" s="221"/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</v>
      </c>
      <c r="E92" s="221"/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</v>
      </c>
      <c r="E95" s="221"/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</v>
      </c>
      <c r="E99" s="221"/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</v>
      </c>
      <c r="E100" s="221">
        <v>0.1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0.1</v>
      </c>
      <c r="E101" s="221">
        <v>0.1</v>
      </c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0.1</v>
      </c>
      <c r="E104" s="221">
        <v>0.1</v>
      </c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>
        <f>I101</f>
        <v>0</v>
      </c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0.1</v>
      </c>
      <c r="E108" s="220">
        <v>0.1</v>
      </c>
      <c r="F108" s="220">
        <f t="shared" ref="F108" si="17">+SUM(F109:F111)</f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0.1</v>
      </c>
      <c r="E109" s="221">
        <v>0.1</v>
      </c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0.7</v>
      </c>
      <c r="E129" s="220">
        <f t="shared" ref="E129:F129" si="25">+SUM(E130:E140)</f>
        <v>0.7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0.1</v>
      </c>
      <c r="E130" s="221">
        <v>0.1</v>
      </c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</v>
      </c>
      <c r="E131" s="221"/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0.1</v>
      </c>
      <c r="E133" s="221">
        <v>0.1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0.1</v>
      </c>
      <c r="E134" s="221">
        <v>0.1</v>
      </c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0.2</v>
      </c>
      <c r="E135" s="221">
        <v>0.2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0.2</v>
      </c>
      <c r="E138" s="221">
        <v>0.2</v>
      </c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3</v>
      </c>
      <c r="E167" s="220">
        <f t="shared" ref="E167:F167" si="35">+SUM(E168:E176)</f>
        <v>3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1.5</v>
      </c>
      <c r="E168" s="221">
        <v>1.5</v>
      </c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0.5</v>
      </c>
      <c r="E169" s="221">
        <v>0.5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1</v>
      </c>
      <c r="E170" s="221">
        <v>1</v>
      </c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0.3</v>
      </c>
      <c r="E195" s="220">
        <f t="shared" ref="E195:F195" si="39">+E196+E203</f>
        <v>0.3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0.3</v>
      </c>
      <c r="E196" s="220">
        <f t="shared" ref="E196:F196" si="40">+E197+E198+E199</f>
        <v>0.3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0.3</v>
      </c>
      <c r="E198" s="221">
        <v>0.3</v>
      </c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0</v>
      </c>
      <c r="E203" s="220">
        <f t="shared" ref="E203:F203" si="44">+SUM(E204:E212)</f>
        <v>0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</v>
      </c>
      <c r="E207" s="221"/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</v>
      </c>
      <c r="E208" s="221"/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8</v>
      </c>
      <c r="E216" s="220">
        <f t="shared" ref="E216:F216" si="48">+SUM(E217:E224)</f>
        <v>8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f t="shared" si="49"/>
        <v>3</v>
      </c>
      <c r="E218" s="221">
        <v>3</v>
      </c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5</v>
      </c>
      <c r="E222" s="221">
        <v>5</v>
      </c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/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268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268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2284</v>
      </c>
      <c r="E240" s="270"/>
      <c r="F240" s="270"/>
    </row>
    <row r="241" spans="1:6">
      <c r="A241" s="269" t="s">
        <v>130</v>
      </c>
      <c r="B241" s="269"/>
      <c r="D241" s="269" t="s">
        <v>1226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6" spans="1:6">
      <c r="A246" s="277" t="s">
        <v>1225</v>
      </c>
      <c r="B246" s="277"/>
    </row>
  </sheetData>
  <mergeCells count="29">
    <mergeCell ref="A246:B246"/>
    <mergeCell ref="A229:F229"/>
    <mergeCell ref="A230:F230"/>
    <mergeCell ref="A231:F231"/>
    <mergeCell ref="A232:F232"/>
    <mergeCell ref="A233:A234"/>
    <mergeCell ref="B233:B234"/>
    <mergeCell ref="C233:C234"/>
    <mergeCell ref="D233:D234"/>
    <mergeCell ref="E233:E234"/>
    <mergeCell ref="F233:F234"/>
    <mergeCell ref="D240:F240"/>
    <mergeCell ref="A241:B241"/>
    <mergeCell ref="D241:F241"/>
    <mergeCell ref="A242:B242"/>
    <mergeCell ref="D242:F242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29" workbookViewId="0">
      <selection activeCell="D245" sqref="D245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2341</v>
      </c>
      <c r="B6" s="272"/>
      <c r="C6" s="272" t="s">
        <v>2342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268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39.309999999999995</v>
      </c>
      <c r="E11" s="219">
        <f>+E12+E44+E59+E62+E75+E86+E195+E216</f>
        <v>39.309999999999995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29.16</v>
      </c>
      <c r="E12" s="161">
        <f t="shared" ref="E12:F12" si="1">+E13+E40+E41+E42+E43</f>
        <v>29.16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29.16</v>
      </c>
      <c r="E13" s="21">
        <f t="shared" ref="E13:F13" si="2">+E14+E39</f>
        <v>29.16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29.16</v>
      </c>
      <c r="E14" s="21">
        <f t="shared" ref="E14:F14" si="3">+SUM(E16:E38)</f>
        <v>29.16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13.66</v>
      </c>
      <c r="E16" s="221">
        <v>13.66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6</v>
      </c>
      <c r="E17" s="221">
        <v>6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</v>
      </c>
      <c r="E18" s="221"/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5</v>
      </c>
      <c r="E19" s="221">
        <v>5</v>
      </c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0.5</v>
      </c>
      <c r="E20" s="221">
        <v>0.5</v>
      </c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0</v>
      </c>
      <c r="E21" s="221"/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2</v>
      </c>
      <c r="E22" s="221">
        <v>2</v>
      </c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0</v>
      </c>
      <c r="E25" s="221"/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1</v>
      </c>
      <c r="E30" s="221">
        <v>1</v>
      </c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f t="shared" si="4"/>
        <v>0</v>
      </c>
      <c r="E31" s="221"/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0</v>
      </c>
      <c r="E36" s="221"/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1</v>
      </c>
      <c r="E37" s="221">
        <v>1</v>
      </c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0</v>
      </c>
      <c r="E38" s="221"/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</v>
      </c>
      <c r="E44" s="220">
        <f>+E45+E46+E49+E50+E51+E52+E53+E54+E55</f>
        <v>0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</v>
      </c>
      <c r="E45" s="221"/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3</v>
      </c>
      <c r="E75" s="220">
        <f>+SUM(E76:E82)</f>
        <v>3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3</v>
      </c>
      <c r="E77" s="221">
        <v>3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1.85</v>
      </c>
      <c r="E86" s="220">
        <f>+E87+E167+E180</f>
        <v>1.85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1.35</v>
      </c>
      <c r="E87" s="220">
        <f>+E88+E112+E119+E129+E144+E157+E165+E166</f>
        <v>1.35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0.75</v>
      </c>
      <c r="E88" s="220">
        <f>+E89+E90+E100+E101+E102+E103+E104+E105+E108</f>
        <v>0.75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0.05</v>
      </c>
      <c r="E89" s="221">
        <v>0.05</v>
      </c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0.4</v>
      </c>
      <c r="E90" s="220">
        <f>+SUM(E91:E99)</f>
        <v>0.4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0.3</v>
      </c>
      <c r="E91" s="221">
        <v>0.3</v>
      </c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</v>
      </c>
      <c r="E92" s="221"/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</v>
      </c>
      <c r="E95" s="221"/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0.1</v>
      </c>
      <c r="E99" s="221">
        <v>0.1</v>
      </c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</v>
      </c>
      <c r="E100" s="221">
        <v>0.1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0.1</v>
      </c>
      <c r="E101" s="221">
        <v>0.1</v>
      </c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0.1</v>
      </c>
      <c r="E104" s="221">
        <v>0.1</v>
      </c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>
        <f>+E106+E107</f>
        <v>0</v>
      </c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</v>
      </c>
      <c r="E108" s="220">
        <f t="shared" ref="E108:F108" si="17">+SUM(E109:E111)</f>
        <v>0</v>
      </c>
      <c r="F108" s="220">
        <f t="shared" si="17"/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</v>
      </c>
      <c r="E109" s="221"/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0.6</v>
      </c>
      <c r="E129" s="220">
        <f t="shared" ref="E129:F129" si="25">+SUM(E130:E140)</f>
        <v>0.6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0.1</v>
      </c>
      <c r="E130" s="221">
        <v>0.1</v>
      </c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</v>
      </c>
      <c r="E131" s="221"/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0.1</v>
      </c>
      <c r="E133" s="221">
        <v>0.1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0.1</v>
      </c>
      <c r="E134" s="221">
        <v>0.1</v>
      </c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0.2</v>
      </c>
      <c r="E135" s="221">
        <v>0.2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0.1</v>
      </c>
      <c r="E138" s="221">
        <v>0.1</v>
      </c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0.5</v>
      </c>
      <c r="E167" s="220">
        <f t="shared" ref="E167:F167" si="35">+SUM(E168:E176)</f>
        <v>0.5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0.4</v>
      </c>
      <c r="E168" s="221">
        <v>0.4</v>
      </c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0.1</v>
      </c>
      <c r="E169" s="221">
        <v>0.1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0</v>
      </c>
      <c r="E170" s="221"/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0.30000000000000004</v>
      </c>
      <c r="E195" s="220">
        <f t="shared" ref="E195:F195" si="39">+E196+E203</f>
        <v>0.30000000000000004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</v>
      </c>
      <c r="E196" s="220">
        <f t="shared" ref="E196:F196" si="40">+E197+E198+E199</f>
        <v>0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</v>
      </c>
      <c r="E198" s="221"/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0.30000000000000004</v>
      </c>
      <c r="E203" s="220">
        <f t="shared" ref="E203:F203" si="44">+SUM(E204:E212)</f>
        <v>0.30000000000000004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0.2</v>
      </c>
      <c r="E207" s="221">
        <v>0.2</v>
      </c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0.1</v>
      </c>
      <c r="E208" s="221">
        <v>0.1</v>
      </c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5</v>
      </c>
      <c r="E216" s="220">
        <f t="shared" ref="E216:F216" si="48">+SUM(E217:E224)</f>
        <v>5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v>3</v>
      </c>
      <c r="E218" s="221">
        <v>3</v>
      </c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2</v>
      </c>
      <c r="E222" s="221">
        <v>2</v>
      </c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/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268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268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2284</v>
      </c>
      <c r="E240" s="270"/>
      <c r="F240" s="270"/>
    </row>
    <row r="241" spans="1:6">
      <c r="A241" s="269" t="s">
        <v>130</v>
      </c>
      <c r="B241" s="269"/>
      <c r="D241" s="269" t="s">
        <v>1226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5" spans="1:6">
      <c r="B245" s="182" t="s">
        <v>2346</v>
      </c>
    </row>
    <row r="246" spans="1:6">
      <c r="A246" s="277" t="s">
        <v>2338</v>
      </c>
      <c r="B246" s="277"/>
    </row>
  </sheetData>
  <mergeCells count="29">
    <mergeCell ref="A246:B246"/>
    <mergeCell ref="A229:F229"/>
    <mergeCell ref="A230:F230"/>
    <mergeCell ref="A231:F231"/>
    <mergeCell ref="A232:F232"/>
    <mergeCell ref="A233:A234"/>
    <mergeCell ref="B233:B234"/>
    <mergeCell ref="C233:C234"/>
    <mergeCell ref="D233:D234"/>
    <mergeCell ref="E233:E234"/>
    <mergeCell ref="F233:F234"/>
    <mergeCell ref="D240:F240"/>
    <mergeCell ref="A241:B241"/>
    <mergeCell ref="D241:F241"/>
    <mergeCell ref="A242:B242"/>
    <mergeCell ref="D242:F242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11" workbookViewId="0">
      <selection activeCell="B245" sqref="A245:B246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2344</v>
      </c>
      <c r="B6" s="272"/>
      <c r="C6" s="272" t="s">
        <v>2343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268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30.35</v>
      </c>
      <c r="E11" s="219">
        <f>+E12+E44+E59+E62+E75+E86+E195+E216</f>
        <v>30.35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22.92</v>
      </c>
      <c r="E12" s="161">
        <f t="shared" ref="E12:F12" si="1">+E13+E40+E41+E42+E43</f>
        <v>22.92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22.92</v>
      </c>
      <c r="E13" s="21">
        <f t="shared" ref="E13:F13" si="2">+E14+E39</f>
        <v>22.92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22.92</v>
      </c>
      <c r="E14" s="21">
        <f t="shared" ref="E14:F14" si="3">+SUM(E16:E38)</f>
        <v>22.92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16</v>
      </c>
      <c r="E16" s="221">
        <v>16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4.92</v>
      </c>
      <c r="E17" s="221">
        <v>4.92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</v>
      </c>
      <c r="E18" s="221"/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0</v>
      </c>
      <c r="E19" s="221"/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0</v>
      </c>
      <c r="E20" s="221"/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0</v>
      </c>
      <c r="E21" s="221"/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1</v>
      </c>
      <c r="E22" s="221">
        <v>1</v>
      </c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0.5</v>
      </c>
      <c r="E25" s="221">
        <v>0.5</v>
      </c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0</v>
      </c>
      <c r="E30" s="221"/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f t="shared" si="4"/>
        <v>0</v>
      </c>
      <c r="E31" s="221"/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0</v>
      </c>
      <c r="E36" s="221"/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0.5</v>
      </c>
      <c r="E37" s="221">
        <v>0.5</v>
      </c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0</v>
      </c>
      <c r="E38" s="221"/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</v>
      </c>
      <c r="E44" s="220">
        <f>+E45+E46+E49+E50+E51+E52+E53+E54+E55</f>
        <v>0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</v>
      </c>
      <c r="E45" s="221"/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0.5</v>
      </c>
      <c r="E75" s="220">
        <f>+SUM(E76:E82)</f>
        <v>0.5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0.5</v>
      </c>
      <c r="E77" s="221">
        <v>0.5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1.9</v>
      </c>
      <c r="E86" s="220">
        <f>+E87+E167+E180</f>
        <v>1.9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0.9</v>
      </c>
      <c r="E87" s="220">
        <f>+E88+E112+E119+E129+E144+E157+E165+E166</f>
        <v>0.9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0.45000000000000007</v>
      </c>
      <c r="E88" s="220">
        <f>+E89+E90+E100+E101+E102+E103+E104+E105+E108</f>
        <v>0.45000000000000007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</v>
      </c>
      <c r="E89" s="221"/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0.2</v>
      </c>
      <c r="E90" s="220">
        <f>+SUM(E91:E99)</f>
        <v>0.2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0.2</v>
      </c>
      <c r="E91" s="221">
        <v>0.2</v>
      </c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</v>
      </c>
      <c r="E92" s="221"/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</v>
      </c>
      <c r="E95" s="221"/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</v>
      </c>
      <c r="E99" s="221"/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</v>
      </c>
      <c r="E100" s="221">
        <v>0.1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0.05</v>
      </c>
      <c r="E101" s="221">
        <v>0.05</v>
      </c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0.1</v>
      </c>
      <c r="E104" s="221">
        <v>0.1</v>
      </c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>
        <f>+E106+E107</f>
        <v>0</v>
      </c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</v>
      </c>
      <c r="E108" s="220">
        <f t="shared" ref="E108:F108" si="17">+SUM(E109:E111)</f>
        <v>0</v>
      </c>
      <c r="F108" s="220">
        <f t="shared" si="17"/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</v>
      </c>
      <c r="E109" s="221"/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0.44999999999999996</v>
      </c>
      <c r="E129" s="220">
        <f t="shared" ref="E129:F129" si="25">+SUM(E130:E140)</f>
        <v>0.44999999999999996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</v>
      </c>
      <c r="E130" s="221"/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</v>
      </c>
      <c r="E131" s="221"/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0.1</v>
      </c>
      <c r="E133" s="221">
        <v>0.1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0.1</v>
      </c>
      <c r="E134" s="221">
        <v>0.1</v>
      </c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0.15</v>
      </c>
      <c r="E135" s="221">
        <v>0.15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0.1</v>
      </c>
      <c r="E138" s="221">
        <v>0.1</v>
      </c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1</v>
      </c>
      <c r="E167" s="220">
        <f t="shared" ref="E167:F167" si="35">+SUM(E168:E176)</f>
        <v>1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0.2</v>
      </c>
      <c r="E168" s="221">
        <v>0.2</v>
      </c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0.8</v>
      </c>
      <c r="E169" s="221">
        <v>0.8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0</v>
      </c>
      <c r="E170" s="221"/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0.03</v>
      </c>
      <c r="E195" s="220">
        <f t="shared" ref="E195:F195" si="39">+E196+E203</f>
        <v>0.03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0.01</v>
      </c>
      <c r="E196" s="220">
        <f t="shared" ref="E196:F196" si="40">+E197+E198+E199</f>
        <v>0.01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0.01</v>
      </c>
      <c r="E198" s="221">
        <v>0.01</v>
      </c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0.02</v>
      </c>
      <c r="E203" s="220">
        <f t="shared" ref="E203:F203" si="44">+SUM(E204:E212)</f>
        <v>0.02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0.01</v>
      </c>
      <c r="E207" s="221">
        <v>0.01</v>
      </c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0.01</v>
      </c>
      <c r="E208" s="221">
        <v>0.01</v>
      </c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5</v>
      </c>
      <c r="E216" s="220">
        <f t="shared" ref="E216:F216" si="48">+SUM(E217:E224)</f>
        <v>5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f t="shared" si="49"/>
        <v>4</v>
      </c>
      <c r="E218" s="221">
        <v>4</v>
      </c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1</v>
      </c>
      <c r="E222" s="221">
        <v>1</v>
      </c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/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268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268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2345</v>
      </c>
      <c r="E240" s="270"/>
      <c r="F240" s="270"/>
    </row>
    <row r="241" spans="1:6">
      <c r="A241" s="269" t="s">
        <v>130</v>
      </c>
      <c r="B241" s="269"/>
      <c r="D241" s="269" t="s">
        <v>1226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5" spans="1:6">
      <c r="B245" s="182" t="s">
        <v>2346</v>
      </c>
    </row>
    <row r="246" spans="1:6">
      <c r="A246" s="277" t="s">
        <v>2338</v>
      </c>
      <c r="B246" s="277"/>
    </row>
  </sheetData>
  <mergeCells count="29">
    <mergeCell ref="A246:B246"/>
    <mergeCell ref="A229:F229"/>
    <mergeCell ref="A230:F230"/>
    <mergeCell ref="A231:F231"/>
    <mergeCell ref="A232:F232"/>
    <mergeCell ref="A233:A234"/>
    <mergeCell ref="B233:B234"/>
    <mergeCell ref="C233:C234"/>
    <mergeCell ref="D233:D234"/>
    <mergeCell ref="E233:E234"/>
    <mergeCell ref="F233:F234"/>
    <mergeCell ref="D240:F240"/>
    <mergeCell ref="A241:B241"/>
    <mergeCell ref="D241:F241"/>
    <mergeCell ref="A242:B242"/>
    <mergeCell ref="D242:F242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workbookViewId="0">
      <selection activeCell="F17" sqref="F17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1999</v>
      </c>
      <c r="B6" s="272"/>
      <c r="C6" s="272" t="s">
        <v>2003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268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41.839999999999989</v>
      </c>
      <c r="E11" s="219">
        <f>+E12+E44+E59+E62+E75+E86+E195+E216</f>
        <v>42.039999999999992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38.199999999999996</v>
      </c>
      <c r="E12" s="161">
        <f t="shared" ref="E12:F12" si="1">+E13+E40+E41+E42+E43</f>
        <v>38.199999999999996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38.199999999999996</v>
      </c>
      <c r="E13" s="21">
        <f t="shared" ref="E13:F13" si="2">+E14+E39</f>
        <v>38.199999999999996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38.199999999999996</v>
      </c>
      <c r="E14" s="21">
        <f t="shared" ref="E14:F14" si="3">+SUM(E16:E38)</f>
        <v>38.199999999999996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20</v>
      </c>
      <c r="E16" s="221">
        <v>20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13.5</v>
      </c>
      <c r="E17" s="221">
        <v>13.5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0.3</v>
      </c>
      <c r="E18" s="221">
        <v>0.3</v>
      </c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0</v>
      </c>
      <c r="E19" s="221"/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1.4</v>
      </c>
      <c r="E20" s="221">
        <v>1.4</v>
      </c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0</v>
      </c>
      <c r="E21" s="221"/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0</v>
      </c>
      <c r="E22" s="221"/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0</v>
      </c>
      <c r="E25" s="221"/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0</v>
      </c>
      <c r="E30" s="221"/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f t="shared" si="4"/>
        <v>0</v>
      </c>
      <c r="E31" s="221"/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0</v>
      </c>
      <c r="E36" s="221"/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1</v>
      </c>
      <c r="E37" s="221">
        <v>1</v>
      </c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2</v>
      </c>
      <c r="E38" s="221">
        <v>2</v>
      </c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0.5</v>
      </c>
      <c r="E44" s="220">
        <f>+E45+E46+E49+E50+E51+E52+E53+E54+E55</f>
        <v>0.5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0.5</v>
      </c>
      <c r="E45" s="221">
        <v>0.5</v>
      </c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1</v>
      </c>
      <c r="E75" s="220">
        <f>+SUM(E76:E82)</f>
        <v>1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1</v>
      </c>
      <c r="E77" s="221">
        <v>1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1.98</v>
      </c>
      <c r="E86" s="220">
        <f>+E87+E167+E180</f>
        <v>2.1800000000000002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0.98</v>
      </c>
      <c r="E87" s="220">
        <f>+E88+E112+E119+E129+E144+E157+E165+E166</f>
        <v>1.1800000000000002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0.44999999999999996</v>
      </c>
      <c r="E88" s="220">
        <f>+E89+E90+E100+E101+E102+E103+E104+E105+E108</f>
        <v>0.65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</v>
      </c>
      <c r="E89" s="221"/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0</v>
      </c>
      <c r="E90" s="220">
        <v>0.2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</v>
      </c>
      <c r="E91" s="221"/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</v>
      </c>
      <c r="E92" s="221"/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</v>
      </c>
      <c r="E95" s="221"/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</v>
      </c>
      <c r="E99" s="221"/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</v>
      </c>
      <c r="E100" s="221">
        <v>0.1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0.1</v>
      </c>
      <c r="E101" s="221">
        <v>0.1</v>
      </c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0.15</v>
      </c>
      <c r="E104" s="221">
        <v>0.15</v>
      </c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>
        <f>+E106+E107</f>
        <v>0</v>
      </c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0.1</v>
      </c>
      <c r="E108" s="220">
        <v>0.1</v>
      </c>
      <c r="F108" s="220">
        <f t="shared" ref="F108" si="17">+SUM(F109:F111)</f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0.1</v>
      </c>
      <c r="E109" s="221">
        <v>0.1</v>
      </c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0.53</v>
      </c>
      <c r="E129" s="220">
        <f t="shared" ref="E129:F129" si="25">+SUM(E130:E140)</f>
        <v>0.53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</v>
      </c>
      <c r="E130" s="221"/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</v>
      </c>
      <c r="E131" s="221"/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0.2</v>
      </c>
      <c r="E133" s="221">
        <v>0.2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0.2</v>
      </c>
      <c r="E134" s="221">
        <v>0.2</v>
      </c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0.1</v>
      </c>
      <c r="E135" s="221">
        <v>0.1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0.03</v>
      </c>
      <c r="E138" s="221">
        <v>0.03</v>
      </c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1</v>
      </c>
      <c r="E167" s="220">
        <f t="shared" ref="E167:F167" si="35">+SUM(E168:E176)</f>
        <v>1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0.5</v>
      </c>
      <c r="E168" s="221">
        <v>0.5</v>
      </c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0.5</v>
      </c>
      <c r="E169" s="221">
        <v>0.5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0</v>
      </c>
      <c r="E170" s="221"/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0.16</v>
      </c>
      <c r="E195" s="220">
        <f t="shared" ref="E195:F195" si="39">+E196+E203</f>
        <v>0.16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0.1</v>
      </c>
      <c r="E196" s="220">
        <f t="shared" ref="E196:F196" si="40">+E197+E198+E199</f>
        <v>0.1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0.1</v>
      </c>
      <c r="E198" s="221">
        <v>0.1</v>
      </c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6.0000000000000005E-2</v>
      </c>
      <c r="E203" s="220">
        <f t="shared" ref="E203:F203" si="44">+SUM(E204:E212)</f>
        <v>6.0000000000000005E-2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0.05</v>
      </c>
      <c r="E207" s="221">
        <v>0.05</v>
      </c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0.01</v>
      </c>
      <c r="E208" s="221">
        <v>0.01</v>
      </c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0</v>
      </c>
      <c r="E216" s="220">
        <f t="shared" ref="E216:F216" si="48">+SUM(E217:E224)</f>
        <v>0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f t="shared" si="49"/>
        <v>0</v>
      </c>
      <c r="E218" s="221"/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0</v>
      </c>
      <c r="E222" s="221"/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/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268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268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2284</v>
      </c>
      <c r="E240" s="270"/>
      <c r="F240" s="270"/>
    </row>
    <row r="241" spans="1:6">
      <c r="A241" s="269" t="s">
        <v>130</v>
      </c>
      <c r="B241" s="269"/>
      <c r="D241" s="269" t="s">
        <v>1226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6" spans="1:6">
      <c r="A246" s="277" t="s">
        <v>1225</v>
      </c>
      <c r="B246" s="277"/>
    </row>
  </sheetData>
  <mergeCells count="29">
    <mergeCell ref="A246:B246"/>
    <mergeCell ref="A229:F229"/>
    <mergeCell ref="A230:F230"/>
    <mergeCell ref="A231:F231"/>
    <mergeCell ref="A232:F232"/>
    <mergeCell ref="A233:A234"/>
    <mergeCell ref="B233:B234"/>
    <mergeCell ref="C233:C234"/>
    <mergeCell ref="D233:D234"/>
    <mergeCell ref="E233:E234"/>
    <mergeCell ref="F233:F234"/>
    <mergeCell ref="D240:F240"/>
    <mergeCell ref="A241:B241"/>
    <mergeCell ref="D241:F241"/>
    <mergeCell ref="A242:B242"/>
    <mergeCell ref="D242:F242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7" workbookViewId="0">
      <selection activeCell="E244" sqref="E244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2333</v>
      </c>
      <c r="B6" s="272"/>
      <c r="C6" s="272" t="s">
        <v>2347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268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54.34</v>
      </c>
      <c r="E11" s="219">
        <f>+E12+E44+E59+E62+E75+E86+E195+E216</f>
        <v>54.34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44.1</v>
      </c>
      <c r="E12" s="161">
        <f t="shared" ref="E12:F12" si="1">+E13+E40+E41+E42+E43</f>
        <v>44.1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44.1</v>
      </c>
      <c r="E13" s="21">
        <f t="shared" ref="E13:F13" si="2">+E14+E39</f>
        <v>44.1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44.1</v>
      </c>
      <c r="E14" s="21">
        <f t="shared" ref="E14:F14" si="3">+SUM(E16:E38)</f>
        <v>44.1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25</v>
      </c>
      <c r="E16" s="221">
        <v>25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12.1</v>
      </c>
      <c r="E17" s="221">
        <v>12.1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</v>
      </c>
      <c r="E18" s="221"/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0.5</v>
      </c>
      <c r="E19" s="221">
        <v>0.5</v>
      </c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0</v>
      </c>
      <c r="E20" s="221"/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0</v>
      </c>
      <c r="E21" s="221"/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1</v>
      </c>
      <c r="E22" s="221">
        <v>1</v>
      </c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1</v>
      </c>
      <c r="E25" s="221">
        <v>1</v>
      </c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0</v>
      </c>
      <c r="E30" s="221"/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f t="shared" si="4"/>
        <v>3</v>
      </c>
      <c r="E31" s="221">
        <v>3</v>
      </c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0</v>
      </c>
      <c r="E36" s="221"/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1.5</v>
      </c>
      <c r="E37" s="221">
        <v>1.5</v>
      </c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0</v>
      </c>
      <c r="E38" s="221"/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0.5</v>
      </c>
      <c r="E44" s="220">
        <f>+E45+E46+E49+E50+E51+E52+E53+E54+E55</f>
        <v>0.5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0.5</v>
      </c>
      <c r="E45" s="221">
        <v>0.5</v>
      </c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1</v>
      </c>
      <c r="E75" s="220">
        <f>+SUM(E76:E82)</f>
        <v>1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1</v>
      </c>
      <c r="E77" s="221">
        <v>1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1.6</v>
      </c>
      <c r="E86" s="220">
        <f>+E87+E167+E180</f>
        <v>1.6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0.60000000000000009</v>
      </c>
      <c r="E87" s="220">
        <f>+E88+E112+E119+E129+E144+E157+E165+E166</f>
        <v>0.60000000000000009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0.30000000000000004</v>
      </c>
      <c r="E88" s="220">
        <f>+E89+E90+E100+E101+E102+E103+E104+E105+E108</f>
        <v>0.30000000000000004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</v>
      </c>
      <c r="E89" s="221"/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0.1</v>
      </c>
      <c r="E90" s="220">
        <v>0.1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0.1</v>
      </c>
      <c r="E91" s="221">
        <v>0.1</v>
      </c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</v>
      </c>
      <c r="E92" s="221"/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</v>
      </c>
      <c r="E95" s="221"/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</v>
      </c>
      <c r="E99" s="221"/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</v>
      </c>
      <c r="E100" s="221">
        <v>0.1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</v>
      </c>
      <c r="E101" s="221"/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0.1</v>
      </c>
      <c r="E104" s="221">
        <v>0.1</v>
      </c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>
        <f>+E106+E107</f>
        <v>0</v>
      </c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</v>
      </c>
      <c r="E108" s="220">
        <f t="shared" ref="E108:F108" si="17">+SUM(E109:E111)</f>
        <v>0</v>
      </c>
      <c r="F108" s="220">
        <f t="shared" si="17"/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</v>
      </c>
      <c r="E109" s="221"/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0.30000000000000004</v>
      </c>
      <c r="E129" s="220">
        <f t="shared" ref="E129:F129" si="25">+SUM(E130:E140)</f>
        <v>0.30000000000000004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0.1</v>
      </c>
      <c r="E130" s="221">
        <v>0.1</v>
      </c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</v>
      </c>
      <c r="E131" s="221"/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0.1</v>
      </c>
      <c r="E133" s="221">
        <v>0.1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</v>
      </c>
      <c r="E134" s="221"/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0.1</v>
      </c>
      <c r="E135" s="221">
        <v>0.1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</v>
      </c>
      <c r="E138" s="221"/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1</v>
      </c>
      <c r="E167" s="220">
        <f t="shared" ref="E167:F167" si="35">+SUM(E168:E176)</f>
        <v>1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0.3</v>
      </c>
      <c r="E168" s="221">
        <v>0.3</v>
      </c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0.7</v>
      </c>
      <c r="E169" s="221">
        <v>0.7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0</v>
      </c>
      <c r="E170" s="221"/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0.14000000000000001</v>
      </c>
      <c r="E195" s="220">
        <f t="shared" ref="E195:F195" si="39">+E196+E203</f>
        <v>0.14000000000000001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0.01</v>
      </c>
      <c r="E196" s="220">
        <f t="shared" ref="E196:F196" si="40">+E197+E198+E199</f>
        <v>0.01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0.01</v>
      </c>
      <c r="E198" s="221">
        <v>0.01</v>
      </c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0.13</v>
      </c>
      <c r="E203" s="220">
        <f t="shared" ref="E203:F203" si="44">+SUM(E204:E212)</f>
        <v>0.13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0.1</v>
      </c>
      <c r="E207" s="221">
        <v>0.1</v>
      </c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0.03</v>
      </c>
      <c r="E208" s="221">
        <v>0.03</v>
      </c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7</v>
      </c>
      <c r="E216" s="220">
        <f t="shared" ref="E216:F216" si="48">+SUM(E217:E224)</f>
        <v>7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f t="shared" si="49"/>
        <v>4</v>
      </c>
      <c r="E218" s="221">
        <v>4</v>
      </c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3</v>
      </c>
      <c r="E222" s="221">
        <v>3</v>
      </c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/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268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268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2284</v>
      </c>
      <c r="E240" s="270"/>
      <c r="F240" s="270"/>
    </row>
    <row r="241" spans="1:6">
      <c r="A241" s="269" t="s">
        <v>130</v>
      </c>
      <c r="B241" s="269"/>
      <c r="D241" s="269" t="s">
        <v>2348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5" spans="1:6">
      <c r="B245" s="182" t="s">
        <v>2350</v>
      </c>
      <c r="E245" s="182" t="s">
        <v>2349</v>
      </c>
    </row>
    <row r="246" spans="1:6">
      <c r="A246" s="277" t="s">
        <v>1225</v>
      </c>
      <c r="B246" s="277"/>
    </row>
  </sheetData>
  <mergeCells count="29">
    <mergeCell ref="A246:B246"/>
    <mergeCell ref="A229:F229"/>
    <mergeCell ref="A230:F230"/>
    <mergeCell ref="A231:F231"/>
    <mergeCell ref="A232:F232"/>
    <mergeCell ref="A233:A234"/>
    <mergeCell ref="B233:B234"/>
    <mergeCell ref="C233:C234"/>
    <mergeCell ref="D233:D234"/>
    <mergeCell ref="E233:E234"/>
    <mergeCell ref="F233:F234"/>
    <mergeCell ref="D240:F240"/>
    <mergeCell ref="A241:B241"/>
    <mergeCell ref="D241:F241"/>
    <mergeCell ref="A242:B242"/>
    <mergeCell ref="D242:F242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abSelected="1" workbookViewId="0">
      <selection activeCell="F17" sqref="F17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2332</v>
      </c>
      <c r="B6" s="272"/>
      <c r="C6" s="272" t="s">
        <v>2351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268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58.11</v>
      </c>
      <c r="E11" s="219">
        <f>+E12+E44+E59+E62+E75+E86+E195+E216</f>
        <v>58.11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48.9</v>
      </c>
      <c r="E12" s="161">
        <f t="shared" ref="E12:F12" si="1">+E13+E40+E41+E42+E43</f>
        <v>48.9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48.9</v>
      </c>
      <c r="E13" s="21">
        <f t="shared" ref="E13:F13" si="2">+E14+E39</f>
        <v>48.9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48.9</v>
      </c>
      <c r="E14" s="21">
        <f t="shared" ref="E14:F14" si="3">+SUM(E16:E38)</f>
        <v>48.9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32.4</v>
      </c>
      <c r="E16" s="221">
        <v>32.4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12</v>
      </c>
      <c r="E17" s="221">
        <v>12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</v>
      </c>
      <c r="E18" s="221"/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0</v>
      </c>
      <c r="E19" s="221"/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2</v>
      </c>
      <c r="E20" s="221">
        <v>2</v>
      </c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0</v>
      </c>
      <c r="E21" s="221"/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0</v>
      </c>
      <c r="E22" s="221"/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0</v>
      </c>
      <c r="E25" s="221"/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0</v>
      </c>
      <c r="E30" s="221"/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f t="shared" si="4"/>
        <v>0.5</v>
      </c>
      <c r="E31" s="221">
        <v>0.5</v>
      </c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0</v>
      </c>
      <c r="E36" s="221"/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1</v>
      </c>
      <c r="E37" s="221">
        <v>1</v>
      </c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1</v>
      </c>
      <c r="E38" s="221">
        <v>1</v>
      </c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0.5</v>
      </c>
      <c r="E44" s="220">
        <f>+E45+E46+E49+E50+E51+E52+E53+E54+E55</f>
        <v>0.5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0.5</v>
      </c>
      <c r="E45" s="221">
        <v>0.5</v>
      </c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1</v>
      </c>
      <c r="E75" s="220">
        <f>+SUM(E76:E82)</f>
        <v>1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1</v>
      </c>
      <c r="E77" s="221">
        <v>1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1.6600000000000001</v>
      </c>
      <c r="E86" s="220">
        <f>+E87+E167+E180</f>
        <v>1.6600000000000001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1.1600000000000001</v>
      </c>
      <c r="E87" s="220">
        <f>+E88+E112+E119+E129+E144+E157+E165+E166</f>
        <v>1.1600000000000001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0.56000000000000005</v>
      </c>
      <c r="E88" s="220">
        <f>+E89+E90+E100+E101+E102+E103+E104+E105+E108</f>
        <v>0.56000000000000005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</v>
      </c>
      <c r="E89" s="221"/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0.2</v>
      </c>
      <c r="E90" s="220">
        <f>+SUM(E91:E99)</f>
        <v>0.2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0.2</v>
      </c>
      <c r="E91" s="221">
        <v>0.2</v>
      </c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</v>
      </c>
      <c r="E92" s="221"/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</v>
      </c>
      <c r="E95" s="221"/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</v>
      </c>
      <c r="E99" s="221"/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0.15</v>
      </c>
      <c r="E100" s="221">
        <v>0.15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0.01</v>
      </c>
      <c r="E101" s="221">
        <v>0.01</v>
      </c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</v>
      </c>
      <c r="E104" s="221"/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>
        <f>+E106+E107</f>
        <v>0</v>
      </c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0.2</v>
      </c>
      <c r="E108" s="220">
        <f t="shared" ref="E108:F108" si="17">+SUM(E109:E111)</f>
        <v>0.2</v>
      </c>
      <c r="F108" s="220">
        <f t="shared" si="17"/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0.2</v>
      </c>
      <c r="E109" s="221">
        <v>0.2</v>
      </c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0.60000000000000009</v>
      </c>
      <c r="E129" s="220">
        <f t="shared" ref="E129:F129" si="25">+SUM(E130:E140)</f>
        <v>0.60000000000000009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</v>
      </c>
      <c r="E130" s="221"/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</v>
      </c>
      <c r="E131" s="221"/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0.3</v>
      </c>
      <c r="E133" s="221">
        <v>0.3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0.1</v>
      </c>
      <c r="E134" s="221">
        <v>0.1</v>
      </c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0.2</v>
      </c>
      <c r="E135" s="221">
        <v>0.2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</v>
      </c>
      <c r="E138" s="221"/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0.5</v>
      </c>
      <c r="E167" s="220">
        <f t="shared" ref="E167:F167" si="35">+SUM(E168:E176)</f>
        <v>0.5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0</v>
      </c>
      <c r="E168" s="221"/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0.5</v>
      </c>
      <c r="E169" s="221">
        <v>0.5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0</v>
      </c>
      <c r="E170" s="221"/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0.05</v>
      </c>
      <c r="E195" s="220">
        <f t="shared" ref="E195:F195" si="39">+E196+E203</f>
        <v>0.05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0.01</v>
      </c>
      <c r="E196" s="220">
        <f t="shared" ref="E196:F196" si="40">+E197+E198+E199</f>
        <v>0.01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0.01</v>
      </c>
      <c r="E198" s="221">
        <v>0.01</v>
      </c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0.04</v>
      </c>
      <c r="E203" s="220">
        <f t="shared" ref="E203:F203" si="44">+SUM(E204:E212)</f>
        <v>0.04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0.01</v>
      </c>
      <c r="E207" s="221">
        <v>0.01</v>
      </c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0.03</v>
      </c>
      <c r="E208" s="221">
        <v>0.03</v>
      </c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6</v>
      </c>
      <c r="E216" s="220">
        <f t="shared" ref="E216:F216" si="48">+SUM(E217:E224)</f>
        <v>6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f t="shared" si="49"/>
        <v>4</v>
      </c>
      <c r="E218" s="221">
        <v>4</v>
      </c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2</v>
      </c>
      <c r="E222" s="221">
        <v>2</v>
      </c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/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268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268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2284</v>
      </c>
      <c r="E240" s="270"/>
      <c r="F240" s="270"/>
    </row>
    <row r="241" spans="1:6">
      <c r="A241" s="269" t="s">
        <v>130</v>
      </c>
      <c r="B241" s="269"/>
      <c r="D241" s="269" t="s">
        <v>1226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6" spans="1:6">
      <c r="A246" s="277" t="s">
        <v>1225</v>
      </c>
      <c r="B246" s="277"/>
    </row>
  </sheetData>
  <mergeCells count="29">
    <mergeCell ref="A246:B246"/>
    <mergeCell ref="A229:F229"/>
    <mergeCell ref="A230:F230"/>
    <mergeCell ref="A231:F231"/>
    <mergeCell ref="A232:F232"/>
    <mergeCell ref="A233:A234"/>
    <mergeCell ref="B233:B234"/>
    <mergeCell ref="C233:C234"/>
    <mergeCell ref="D233:D234"/>
    <mergeCell ref="E233:E234"/>
    <mergeCell ref="F233:F234"/>
    <mergeCell ref="D240:F240"/>
    <mergeCell ref="A241:B241"/>
    <mergeCell ref="D241:F241"/>
    <mergeCell ref="A242:B242"/>
    <mergeCell ref="D242:F242"/>
    <mergeCell ref="A6:B6"/>
    <mergeCell ref="C6:F6"/>
    <mergeCell ref="A8:A9"/>
    <mergeCell ref="B8:B9"/>
    <mergeCell ref="C8:C9"/>
    <mergeCell ref="D8:D9"/>
    <mergeCell ref="E8:F8"/>
    <mergeCell ref="A2:F2"/>
    <mergeCell ref="A3:F3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opLeftCell="A229" workbookViewId="0">
      <selection activeCell="F248" sqref="F248"/>
    </sheetView>
  </sheetViews>
  <sheetFormatPr defaultColWidth="9.140625" defaultRowHeight="15"/>
  <cols>
    <col min="1" max="1" width="3.85546875" style="118" customWidth="1"/>
    <col min="2" max="2" width="35.5703125" style="118" customWidth="1"/>
    <col min="3" max="3" width="11" style="118" bestFit="1" customWidth="1"/>
    <col min="4" max="4" width="8.7109375" style="118" customWidth="1"/>
    <col min="5" max="12" width="7" style="118" customWidth="1"/>
    <col min="13" max="16384" width="9.140625" style="118"/>
  </cols>
  <sheetData>
    <row r="1" spans="1:12" ht="28.5" customHeight="1">
      <c r="A1" s="269" t="s">
        <v>2320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1:12" ht="15.75">
      <c r="A2" s="269" t="s">
        <v>2352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12" s="224" customFormat="1" ht="25.5" customHeight="1">
      <c r="A3" s="271" t="s">
        <v>2307</v>
      </c>
      <c r="B3" s="271"/>
      <c r="C3" s="271"/>
      <c r="D3" s="271"/>
      <c r="G3" s="177"/>
      <c r="H3" s="271" t="s">
        <v>2308</v>
      </c>
      <c r="I3" s="271"/>
      <c r="J3" s="271"/>
      <c r="K3" s="271"/>
      <c r="L3" s="177"/>
    </row>
    <row r="4" spans="1:12" s="224" customFormat="1" ht="25.5" customHeight="1">
      <c r="A4" s="271" t="s">
        <v>2319</v>
      </c>
      <c r="B4" s="271"/>
      <c r="C4" s="271"/>
      <c r="D4" s="271"/>
      <c r="G4" s="177"/>
      <c r="H4" s="271" t="s">
        <v>2318</v>
      </c>
      <c r="I4" s="271"/>
      <c r="J4" s="271"/>
      <c r="K4" s="271"/>
      <c r="L4" s="177"/>
    </row>
    <row r="5" spans="1:12" s="226" customFormat="1" ht="25.5" customHeight="1">
      <c r="A5" s="225" t="s">
        <v>2201</v>
      </c>
      <c r="B5" s="225"/>
      <c r="C5" s="225"/>
      <c r="D5" s="225"/>
      <c r="E5" s="265"/>
      <c r="F5" s="265"/>
    </row>
    <row r="6" spans="1:12" s="227" customFormat="1" ht="19.5" customHeight="1">
      <c r="A6" s="319" t="s">
        <v>1</v>
      </c>
      <c r="B6" s="319" t="s">
        <v>2004</v>
      </c>
      <c r="C6" s="319" t="s">
        <v>223</v>
      </c>
      <c r="D6" s="321" t="s">
        <v>2325</v>
      </c>
      <c r="E6" s="318" t="s">
        <v>2321</v>
      </c>
      <c r="F6" s="318"/>
      <c r="G6" s="318"/>
      <c r="H6" s="318"/>
      <c r="I6" s="318"/>
      <c r="J6" s="318"/>
      <c r="K6" s="318"/>
      <c r="L6" s="318"/>
    </row>
    <row r="7" spans="1:12" s="227" customFormat="1" ht="43.5" customHeight="1">
      <c r="A7" s="320"/>
      <c r="B7" s="320"/>
      <c r="C7" s="320"/>
      <c r="D7" s="320"/>
      <c r="E7" s="228" t="s">
        <v>2353</v>
      </c>
      <c r="F7" s="228" t="s">
        <v>2354</v>
      </c>
      <c r="G7" s="228" t="s">
        <v>2355</v>
      </c>
      <c r="H7" s="228" t="s">
        <v>2356</v>
      </c>
      <c r="I7" s="228" t="s">
        <v>2357</v>
      </c>
      <c r="J7" s="228" t="s">
        <v>2358</v>
      </c>
      <c r="K7" s="228" t="s">
        <v>2359</v>
      </c>
      <c r="L7" s="228" t="s">
        <v>2360</v>
      </c>
    </row>
    <row r="8" spans="1:12" s="230" customFormat="1" ht="19.5" customHeight="1">
      <c r="A8" s="229" t="s">
        <v>12</v>
      </c>
      <c r="B8" s="229" t="s">
        <v>13</v>
      </c>
      <c r="C8" s="229" t="s">
        <v>14</v>
      </c>
      <c r="D8" s="229">
        <v>1</v>
      </c>
      <c r="E8" s="229">
        <v>2</v>
      </c>
      <c r="F8" s="229">
        <v>3</v>
      </c>
      <c r="G8" s="229">
        <v>4</v>
      </c>
      <c r="H8" s="229">
        <v>5</v>
      </c>
      <c r="I8" s="229">
        <v>6</v>
      </c>
      <c r="J8" s="229">
        <v>7</v>
      </c>
      <c r="K8" s="229">
        <v>8</v>
      </c>
      <c r="L8" s="229">
        <v>9</v>
      </c>
    </row>
    <row r="9" spans="1:12" s="223" customFormat="1" ht="19.5" customHeight="1">
      <c r="A9" s="231"/>
      <c r="B9" s="232" t="s">
        <v>128</v>
      </c>
      <c r="C9" s="233"/>
      <c r="D9" s="234">
        <f>+D10+D42+D57+D60+D73+D84+D193+D214</f>
        <v>349.34999999999997</v>
      </c>
      <c r="E9" s="234">
        <f>+E10+E42+E57+E60+E73+E84+E193+E214</f>
        <v>21.12</v>
      </c>
      <c r="F9" s="234">
        <f t="shared" ref="F9:L9" si="0">+F10+F42+F57+F60+F73+F84+F193+F214</f>
        <v>65.180000000000007</v>
      </c>
      <c r="G9" s="234">
        <f t="shared" si="0"/>
        <v>39.1</v>
      </c>
      <c r="H9" s="234">
        <f t="shared" si="0"/>
        <v>39.309999999999995</v>
      </c>
      <c r="I9" s="234">
        <f t="shared" si="0"/>
        <v>30.35</v>
      </c>
      <c r="J9" s="234">
        <f t="shared" si="0"/>
        <v>41.839999999999989</v>
      </c>
      <c r="K9" s="234">
        <f t="shared" si="0"/>
        <v>54.34</v>
      </c>
      <c r="L9" s="234">
        <f t="shared" si="0"/>
        <v>58.11</v>
      </c>
    </row>
    <row r="10" spans="1:12" ht="19.5" customHeight="1">
      <c r="A10" s="235">
        <v>1</v>
      </c>
      <c r="B10" s="236" t="s">
        <v>6</v>
      </c>
      <c r="C10" s="237"/>
      <c r="D10" s="238">
        <f>+D11+D38+D39+D40+D41</f>
        <v>275.52</v>
      </c>
      <c r="E10" s="238">
        <f t="shared" ref="E10:L10" si="1">+E11+E38+E39+E40+E41</f>
        <v>16.670000000000002</v>
      </c>
      <c r="F10" s="238">
        <f t="shared" si="1"/>
        <v>50.97</v>
      </c>
      <c r="G10" s="238">
        <f t="shared" si="1"/>
        <v>24.6</v>
      </c>
      <c r="H10" s="238">
        <f t="shared" si="1"/>
        <v>29.16</v>
      </c>
      <c r="I10" s="238">
        <f t="shared" si="1"/>
        <v>22.92</v>
      </c>
      <c r="J10" s="238">
        <f t="shared" si="1"/>
        <v>38.199999999999996</v>
      </c>
      <c r="K10" s="238">
        <f t="shared" si="1"/>
        <v>44.1</v>
      </c>
      <c r="L10" s="238">
        <f t="shared" si="1"/>
        <v>48.9</v>
      </c>
    </row>
    <row r="11" spans="1:12" ht="19.5" customHeight="1">
      <c r="A11" s="239">
        <v>2</v>
      </c>
      <c r="B11" s="240" t="s">
        <v>106</v>
      </c>
      <c r="C11" s="43" t="s">
        <v>1896</v>
      </c>
      <c r="D11" s="241">
        <f>+D12+D37</f>
        <v>275.52</v>
      </c>
      <c r="E11" s="241">
        <f t="shared" ref="E11:L11" si="2">+E12+E37</f>
        <v>16.670000000000002</v>
      </c>
      <c r="F11" s="241">
        <f t="shared" si="2"/>
        <v>50.97</v>
      </c>
      <c r="G11" s="241">
        <f t="shared" si="2"/>
        <v>24.6</v>
      </c>
      <c r="H11" s="241">
        <f t="shared" si="2"/>
        <v>29.16</v>
      </c>
      <c r="I11" s="241">
        <f t="shared" si="2"/>
        <v>22.92</v>
      </c>
      <c r="J11" s="241">
        <f t="shared" si="2"/>
        <v>38.199999999999996</v>
      </c>
      <c r="K11" s="241">
        <f t="shared" si="2"/>
        <v>44.1</v>
      </c>
      <c r="L11" s="241">
        <f t="shared" si="2"/>
        <v>48.9</v>
      </c>
    </row>
    <row r="12" spans="1:12" ht="19.5" customHeight="1">
      <c r="A12" s="239">
        <v>3</v>
      </c>
      <c r="B12" s="240" t="s">
        <v>1240</v>
      </c>
      <c r="C12" s="43" t="s">
        <v>1897</v>
      </c>
      <c r="D12" s="241">
        <f>+SUM(D14:D36)</f>
        <v>275.52</v>
      </c>
      <c r="E12" s="241">
        <f t="shared" ref="E12:L12" si="3">+SUM(E14:E36)</f>
        <v>16.670000000000002</v>
      </c>
      <c r="F12" s="241">
        <f t="shared" si="3"/>
        <v>50.97</v>
      </c>
      <c r="G12" s="241">
        <f t="shared" si="3"/>
        <v>24.6</v>
      </c>
      <c r="H12" s="241">
        <f t="shared" si="3"/>
        <v>29.16</v>
      </c>
      <c r="I12" s="241">
        <f t="shared" si="3"/>
        <v>22.92</v>
      </c>
      <c r="J12" s="241">
        <f t="shared" si="3"/>
        <v>38.199999999999996</v>
      </c>
      <c r="K12" s="241">
        <f t="shared" si="3"/>
        <v>44.1</v>
      </c>
      <c r="L12" s="241">
        <f t="shared" si="3"/>
        <v>48.9</v>
      </c>
    </row>
    <row r="13" spans="1:12" ht="19.5" customHeight="1">
      <c r="A13" s="239"/>
      <c r="B13" s="242" t="s">
        <v>225</v>
      </c>
      <c r="C13" s="43"/>
      <c r="D13" s="241"/>
      <c r="E13" s="241"/>
      <c r="F13" s="241"/>
      <c r="G13" s="241"/>
      <c r="H13" s="241"/>
      <c r="I13" s="241"/>
      <c r="J13" s="241"/>
      <c r="K13" s="241"/>
      <c r="L13" s="241"/>
    </row>
    <row r="14" spans="1:12" ht="19.5" customHeight="1">
      <c r="A14" s="239"/>
      <c r="B14" s="3" t="s">
        <v>2285</v>
      </c>
      <c r="C14" s="43" t="s">
        <v>795</v>
      </c>
      <c r="D14" s="241">
        <f t="shared" ref="D14:D41" si="4">+SUM(E14:L14)</f>
        <v>154.06</v>
      </c>
      <c r="E14" s="241">
        <f>+'Mỹ Hà'!D16</f>
        <v>8.6</v>
      </c>
      <c r="F14" s="241">
        <f>+'Mỹ Yên'!D16</f>
        <v>31</v>
      </c>
      <c r="G14" s="241">
        <f>+'Mỹ Phú'!D16</f>
        <v>7.4</v>
      </c>
      <c r="H14" s="241">
        <f>+'Mỹ Đông'!D16</f>
        <v>13.66</v>
      </c>
      <c r="I14" s="241">
        <f>+'Quốc Tuấn'!D16</f>
        <v>16</v>
      </c>
      <c r="J14" s="241">
        <f>+'Mỹ Sơn'!D16</f>
        <v>20</v>
      </c>
      <c r="K14" s="241">
        <f>+'Mỹ Trung'!D16</f>
        <v>25</v>
      </c>
      <c r="L14" s="241">
        <f>+'Mỹ Lâm'!D16</f>
        <v>32.4</v>
      </c>
    </row>
    <row r="15" spans="1:12" ht="19.5" customHeight="1">
      <c r="A15" s="239"/>
      <c r="B15" s="240" t="s">
        <v>2286</v>
      </c>
      <c r="C15" s="43" t="s">
        <v>793</v>
      </c>
      <c r="D15" s="241">
        <f t="shared" si="4"/>
        <v>67.990000000000009</v>
      </c>
      <c r="E15" s="241">
        <f>+'Mỹ Hà'!D17</f>
        <v>6.47</v>
      </c>
      <c r="F15" s="241">
        <f>+'Mỹ Yên'!D17</f>
        <v>10</v>
      </c>
      <c r="G15" s="241">
        <f>+'Mỹ Phú'!D17</f>
        <v>3</v>
      </c>
      <c r="H15" s="241">
        <f>+'Mỹ Đông'!D17</f>
        <v>6</v>
      </c>
      <c r="I15" s="241">
        <f>+'Quốc Tuấn'!D17</f>
        <v>4.92</v>
      </c>
      <c r="J15" s="241">
        <f>+'Mỹ Sơn'!D17</f>
        <v>13.5</v>
      </c>
      <c r="K15" s="241">
        <f>+'Mỹ Trung'!D17</f>
        <v>12.1</v>
      </c>
      <c r="L15" s="241">
        <f>+'Mỹ Lâm'!D17</f>
        <v>12</v>
      </c>
    </row>
    <row r="16" spans="1:12" ht="19.5" customHeight="1">
      <c r="A16" s="239"/>
      <c r="B16" s="240" t="s">
        <v>2287</v>
      </c>
      <c r="C16" s="43" t="s">
        <v>1182</v>
      </c>
      <c r="D16" s="241">
        <f t="shared" si="4"/>
        <v>0.3</v>
      </c>
      <c r="E16" s="241">
        <f>+'Mỹ Hà'!D18</f>
        <v>0</v>
      </c>
      <c r="F16" s="241">
        <f>+'Mỹ Yên'!D18</f>
        <v>0</v>
      </c>
      <c r="G16" s="241">
        <f>+'Mỹ Phú'!D18</f>
        <v>0</v>
      </c>
      <c r="H16" s="241">
        <f>+'Mỹ Đông'!D18</f>
        <v>0</v>
      </c>
      <c r="I16" s="241">
        <f>+'Quốc Tuấn'!D18</f>
        <v>0</v>
      </c>
      <c r="J16" s="241">
        <f>+'Mỹ Sơn'!D18</f>
        <v>0.3</v>
      </c>
      <c r="K16" s="241">
        <f>+'Mỹ Trung'!D18</f>
        <v>0</v>
      </c>
      <c r="L16" s="241">
        <f>+'Mỹ Lâm'!D18</f>
        <v>0</v>
      </c>
    </row>
    <row r="17" spans="1:12" ht="19.5" customHeight="1">
      <c r="A17" s="239"/>
      <c r="B17" s="240" t="s">
        <v>2288</v>
      </c>
      <c r="C17" s="43" t="s">
        <v>1142</v>
      </c>
      <c r="D17" s="241">
        <f t="shared" si="4"/>
        <v>5.5</v>
      </c>
      <c r="E17" s="241">
        <f>+'Mỹ Hà'!D19</f>
        <v>0</v>
      </c>
      <c r="F17" s="241">
        <f>+'Mỹ Yên'!D19</f>
        <v>0</v>
      </c>
      <c r="G17" s="241">
        <f>+'Mỹ Phú'!D19</f>
        <v>0</v>
      </c>
      <c r="H17" s="241">
        <f>+'Mỹ Đông'!D19</f>
        <v>5</v>
      </c>
      <c r="I17" s="241">
        <f>+'Quốc Tuấn'!D19</f>
        <v>0</v>
      </c>
      <c r="J17" s="241">
        <f>+'Mỹ Sơn'!D19</f>
        <v>0</v>
      </c>
      <c r="K17" s="241">
        <f>+'Mỹ Trung'!D19</f>
        <v>0.5</v>
      </c>
      <c r="L17" s="241">
        <f>+'Mỹ Lâm'!D19</f>
        <v>0</v>
      </c>
    </row>
    <row r="18" spans="1:12" ht="19.5" customHeight="1">
      <c r="A18" s="239"/>
      <c r="B18" s="240" t="s">
        <v>2289</v>
      </c>
      <c r="C18" s="43" t="s">
        <v>731</v>
      </c>
      <c r="D18" s="241">
        <f t="shared" si="4"/>
        <v>5.6999999999999993</v>
      </c>
      <c r="E18" s="241">
        <f>+'Mỹ Hà'!D20</f>
        <v>0</v>
      </c>
      <c r="F18" s="241">
        <f>+'Mỹ Yên'!D20</f>
        <v>1.8</v>
      </c>
      <c r="G18" s="241">
        <f>+'Mỹ Phú'!D20</f>
        <v>0</v>
      </c>
      <c r="H18" s="241">
        <f>+'Mỹ Đông'!D20</f>
        <v>0.5</v>
      </c>
      <c r="I18" s="241">
        <f>+'Quốc Tuấn'!D20</f>
        <v>0</v>
      </c>
      <c r="J18" s="241">
        <f>+'Mỹ Sơn'!D20</f>
        <v>1.4</v>
      </c>
      <c r="K18" s="241">
        <f>+'Mỹ Trung'!D20</f>
        <v>0</v>
      </c>
      <c r="L18" s="241">
        <f>+'Mỹ Lâm'!D20</f>
        <v>2</v>
      </c>
    </row>
    <row r="19" spans="1:12" ht="19.5" customHeight="1">
      <c r="A19" s="239"/>
      <c r="B19" s="240" t="s">
        <v>2290</v>
      </c>
      <c r="C19" s="43" t="s">
        <v>1074</v>
      </c>
      <c r="D19" s="241">
        <f t="shared" si="4"/>
        <v>1.6</v>
      </c>
      <c r="E19" s="241">
        <f>+'Mỹ Hà'!D21</f>
        <v>1.6</v>
      </c>
      <c r="F19" s="241">
        <f>+'Mỹ Yên'!D21</f>
        <v>0</v>
      </c>
      <c r="G19" s="241">
        <f>+'Mỹ Phú'!D21</f>
        <v>0</v>
      </c>
      <c r="H19" s="241">
        <f>+'Mỹ Đông'!D21</f>
        <v>0</v>
      </c>
      <c r="I19" s="241">
        <f>+'Quốc Tuấn'!D21</f>
        <v>0</v>
      </c>
      <c r="J19" s="241">
        <f>+'Mỹ Sơn'!D21</f>
        <v>0</v>
      </c>
      <c r="K19" s="241">
        <f>+'Mỹ Trung'!D21</f>
        <v>0</v>
      </c>
      <c r="L19" s="241">
        <f>+'Mỹ Lâm'!D21</f>
        <v>0</v>
      </c>
    </row>
    <row r="20" spans="1:12" ht="19.5" customHeight="1">
      <c r="A20" s="239"/>
      <c r="B20" s="240" t="s">
        <v>2291</v>
      </c>
      <c r="C20" s="43" t="s">
        <v>1118</v>
      </c>
      <c r="D20" s="241">
        <f t="shared" si="4"/>
        <v>5.0199999999999996</v>
      </c>
      <c r="E20" s="241">
        <f>+'Mỹ Hà'!D22</f>
        <v>0</v>
      </c>
      <c r="F20" s="241">
        <f>+'Mỹ Yên'!D22</f>
        <v>0.52</v>
      </c>
      <c r="G20" s="241">
        <f>+'Mỹ Phú'!D22</f>
        <v>0.5</v>
      </c>
      <c r="H20" s="241">
        <f>+'Mỹ Đông'!D22</f>
        <v>2</v>
      </c>
      <c r="I20" s="241">
        <f>+'Quốc Tuấn'!D22</f>
        <v>1</v>
      </c>
      <c r="J20" s="241">
        <f>+'Mỹ Sơn'!D22</f>
        <v>0</v>
      </c>
      <c r="K20" s="241">
        <f>+'Mỹ Trung'!D22</f>
        <v>1</v>
      </c>
      <c r="L20" s="241">
        <f>+'Mỹ Lâm'!D22</f>
        <v>0</v>
      </c>
    </row>
    <row r="21" spans="1:12" ht="19.5" customHeight="1">
      <c r="A21" s="239"/>
      <c r="B21" s="240" t="s">
        <v>2292</v>
      </c>
      <c r="C21" s="43" t="s">
        <v>2190</v>
      </c>
      <c r="D21" s="241">
        <f t="shared" si="4"/>
        <v>0</v>
      </c>
      <c r="E21" s="241">
        <f>+'Mỹ Hà'!D23</f>
        <v>0</v>
      </c>
      <c r="F21" s="241">
        <f>+'Mỹ Yên'!D23</f>
        <v>0</v>
      </c>
      <c r="G21" s="241">
        <f>+'Mỹ Phú'!D23</f>
        <v>0</v>
      </c>
      <c r="H21" s="241">
        <f>+'Mỹ Đông'!D23</f>
        <v>0</v>
      </c>
      <c r="I21" s="241">
        <f>+'Quốc Tuấn'!D23</f>
        <v>0</v>
      </c>
      <c r="J21" s="241">
        <f>+'Mỹ Sơn'!D23</f>
        <v>0</v>
      </c>
      <c r="K21" s="241">
        <f>+'Mỹ Trung'!D23</f>
        <v>0</v>
      </c>
      <c r="L21" s="241">
        <f>+'Mỹ Lâm'!D23</f>
        <v>0</v>
      </c>
    </row>
    <row r="22" spans="1:12" ht="19.5" customHeight="1">
      <c r="A22" s="239"/>
      <c r="B22" s="240" t="s">
        <v>2293</v>
      </c>
      <c r="C22" s="43" t="s">
        <v>1184</v>
      </c>
      <c r="D22" s="241">
        <f t="shared" si="4"/>
        <v>0</v>
      </c>
      <c r="E22" s="241">
        <f>+'Mỹ Hà'!D24</f>
        <v>0</v>
      </c>
      <c r="F22" s="241">
        <f>+'Mỹ Yên'!D24</f>
        <v>0</v>
      </c>
      <c r="G22" s="241">
        <f>+'Mỹ Phú'!D24</f>
        <v>0</v>
      </c>
      <c r="H22" s="241">
        <f>+'Mỹ Đông'!D24</f>
        <v>0</v>
      </c>
      <c r="I22" s="241">
        <f>+'Quốc Tuấn'!D24</f>
        <v>0</v>
      </c>
      <c r="J22" s="241">
        <f>+'Mỹ Sơn'!D24</f>
        <v>0</v>
      </c>
      <c r="K22" s="241">
        <f>+'Mỹ Trung'!D24</f>
        <v>0</v>
      </c>
      <c r="L22" s="241">
        <f>+'Mỹ Lâm'!D24</f>
        <v>0</v>
      </c>
    </row>
    <row r="23" spans="1:12" ht="19.5" customHeight="1">
      <c r="A23" s="239"/>
      <c r="B23" s="240" t="s">
        <v>2294</v>
      </c>
      <c r="C23" s="43" t="s">
        <v>1200</v>
      </c>
      <c r="D23" s="241">
        <f t="shared" si="4"/>
        <v>15.2</v>
      </c>
      <c r="E23" s="241">
        <f>+'Mỹ Hà'!D25</f>
        <v>0</v>
      </c>
      <c r="F23" s="241">
        <f>+'Mỹ Yên'!D25</f>
        <v>0</v>
      </c>
      <c r="G23" s="241">
        <f>+'Mỹ Phú'!D25</f>
        <v>13.7</v>
      </c>
      <c r="H23" s="241">
        <f>+'Mỹ Đông'!D25</f>
        <v>0</v>
      </c>
      <c r="I23" s="241">
        <f>+'Quốc Tuấn'!D25</f>
        <v>0.5</v>
      </c>
      <c r="J23" s="241">
        <f>+'Mỹ Sơn'!D25</f>
        <v>0</v>
      </c>
      <c r="K23" s="241">
        <f>+'Mỹ Trung'!D25</f>
        <v>1</v>
      </c>
      <c r="L23" s="241">
        <f>+'Mỹ Lâm'!D25</f>
        <v>0</v>
      </c>
    </row>
    <row r="24" spans="1:12" ht="19.5" customHeight="1">
      <c r="A24" s="239"/>
      <c r="B24" s="240" t="s">
        <v>2295</v>
      </c>
      <c r="C24" s="43" t="s">
        <v>1196</v>
      </c>
      <c r="D24" s="241">
        <f t="shared" si="4"/>
        <v>0</v>
      </c>
      <c r="E24" s="241">
        <f>+'Mỹ Hà'!D26</f>
        <v>0</v>
      </c>
      <c r="F24" s="241">
        <f>+'Mỹ Yên'!D26</f>
        <v>0</v>
      </c>
      <c r="G24" s="241">
        <f>+'Mỹ Phú'!D26</f>
        <v>0</v>
      </c>
      <c r="H24" s="241">
        <f>+'Mỹ Đông'!D26</f>
        <v>0</v>
      </c>
      <c r="I24" s="241">
        <f>+'Quốc Tuấn'!D26</f>
        <v>0</v>
      </c>
      <c r="J24" s="241">
        <f>+'Mỹ Sơn'!D26</f>
        <v>0</v>
      </c>
      <c r="K24" s="241">
        <f>+'Mỹ Trung'!D26</f>
        <v>0</v>
      </c>
      <c r="L24" s="241">
        <f>+'Mỹ Lâm'!D26</f>
        <v>0</v>
      </c>
    </row>
    <row r="25" spans="1:12" ht="19.5" customHeight="1">
      <c r="A25" s="239"/>
      <c r="B25" s="240" t="s">
        <v>2296</v>
      </c>
      <c r="C25" s="43" t="s">
        <v>699</v>
      </c>
      <c r="D25" s="241">
        <f t="shared" si="4"/>
        <v>0</v>
      </c>
      <c r="E25" s="241">
        <f>+'Mỹ Hà'!D27</f>
        <v>0</v>
      </c>
      <c r="F25" s="241">
        <f>+'Mỹ Yên'!D27</f>
        <v>0</v>
      </c>
      <c r="G25" s="241">
        <f>+'Mỹ Phú'!D27</f>
        <v>0</v>
      </c>
      <c r="H25" s="241">
        <f>+'Mỹ Đông'!D27</f>
        <v>0</v>
      </c>
      <c r="I25" s="241">
        <f>+'Quốc Tuấn'!D27</f>
        <v>0</v>
      </c>
      <c r="J25" s="241">
        <f>+'Mỹ Sơn'!D27</f>
        <v>0</v>
      </c>
      <c r="K25" s="241">
        <f>+'Mỹ Trung'!D27</f>
        <v>0</v>
      </c>
      <c r="L25" s="241">
        <f>+'Mỹ Lâm'!D27</f>
        <v>0</v>
      </c>
    </row>
    <row r="26" spans="1:12" ht="19.5" customHeight="1">
      <c r="A26" s="239"/>
      <c r="B26" s="3" t="s">
        <v>2297</v>
      </c>
      <c r="C26" s="43" t="s">
        <v>1081</v>
      </c>
      <c r="D26" s="241">
        <f t="shared" si="4"/>
        <v>0</v>
      </c>
      <c r="E26" s="241">
        <f>+'Mỹ Hà'!D28</f>
        <v>0</v>
      </c>
      <c r="F26" s="241">
        <f>+'Mỹ Yên'!D28</f>
        <v>0</v>
      </c>
      <c r="G26" s="241">
        <f>+'Mỹ Phú'!D28</f>
        <v>0</v>
      </c>
      <c r="H26" s="241">
        <f>+'Mỹ Đông'!D28</f>
        <v>0</v>
      </c>
      <c r="I26" s="241">
        <f>+'Quốc Tuấn'!D28</f>
        <v>0</v>
      </c>
      <c r="J26" s="241">
        <f>+'Mỹ Sơn'!D28</f>
        <v>0</v>
      </c>
      <c r="K26" s="241">
        <f>+'Mỹ Trung'!D28</f>
        <v>0</v>
      </c>
      <c r="L26" s="241">
        <f>+'Mỹ Lâm'!D28</f>
        <v>0</v>
      </c>
    </row>
    <row r="27" spans="1:12" ht="19.5" customHeight="1">
      <c r="A27" s="239"/>
      <c r="B27" s="3" t="s">
        <v>2298</v>
      </c>
      <c r="C27" s="43" t="s">
        <v>676</v>
      </c>
      <c r="D27" s="241">
        <f t="shared" si="4"/>
        <v>0</v>
      </c>
      <c r="E27" s="241">
        <f>+'Mỹ Hà'!D29</f>
        <v>0</v>
      </c>
      <c r="F27" s="241">
        <f>+'Mỹ Yên'!D29</f>
        <v>0</v>
      </c>
      <c r="G27" s="241">
        <f>+'Mỹ Phú'!D29</f>
        <v>0</v>
      </c>
      <c r="H27" s="241">
        <f>+'Mỹ Đông'!D29</f>
        <v>0</v>
      </c>
      <c r="I27" s="241">
        <f>+'Quốc Tuấn'!D29</f>
        <v>0</v>
      </c>
      <c r="J27" s="241">
        <f>+'Mỹ Sơn'!D29</f>
        <v>0</v>
      </c>
      <c r="K27" s="241">
        <f>+'Mỹ Trung'!D29</f>
        <v>0</v>
      </c>
      <c r="L27" s="241">
        <f>+'Mỹ Lâm'!D29</f>
        <v>0</v>
      </c>
    </row>
    <row r="28" spans="1:12" ht="19.5" customHeight="1">
      <c r="A28" s="239"/>
      <c r="B28" s="3" t="s">
        <v>2299</v>
      </c>
      <c r="C28" s="43" t="s">
        <v>2186</v>
      </c>
      <c r="D28" s="241">
        <f t="shared" si="4"/>
        <v>1</v>
      </c>
      <c r="E28" s="241">
        <f>+'Mỹ Hà'!D30</f>
        <v>0</v>
      </c>
      <c r="F28" s="241">
        <f>+'Mỹ Yên'!D30</f>
        <v>0</v>
      </c>
      <c r="G28" s="241">
        <f>+'Mỹ Phú'!D30</f>
        <v>0</v>
      </c>
      <c r="H28" s="241">
        <f>+'Mỹ Đông'!D30</f>
        <v>1</v>
      </c>
      <c r="I28" s="241">
        <f>+'Quốc Tuấn'!D30</f>
        <v>0</v>
      </c>
      <c r="J28" s="241">
        <f>+'Mỹ Sơn'!D30</f>
        <v>0</v>
      </c>
      <c r="K28" s="241">
        <f>+'Mỹ Trung'!D30</f>
        <v>0</v>
      </c>
      <c r="L28" s="241">
        <f>+'Mỹ Lâm'!D30</f>
        <v>0</v>
      </c>
    </row>
    <row r="29" spans="1:12" ht="19.5" customHeight="1">
      <c r="A29" s="239"/>
      <c r="B29" s="3" t="s">
        <v>2300</v>
      </c>
      <c r="C29" s="43" t="s">
        <v>2198</v>
      </c>
      <c r="D29" s="241">
        <f t="shared" si="4"/>
        <v>5</v>
      </c>
      <c r="E29" s="241">
        <f>+'Mỹ Hà'!D31</f>
        <v>0</v>
      </c>
      <c r="F29" s="241">
        <f>+'Mỹ Yên'!D31</f>
        <v>1.5</v>
      </c>
      <c r="G29" s="241">
        <f>+'Mỹ Phú'!D31</f>
        <v>0</v>
      </c>
      <c r="H29" s="241">
        <f>+'Mỹ Đông'!D31</f>
        <v>0</v>
      </c>
      <c r="I29" s="241">
        <f>+'Quốc Tuấn'!D31</f>
        <v>0</v>
      </c>
      <c r="J29" s="241">
        <f>+'Mỹ Sơn'!D31</f>
        <v>0</v>
      </c>
      <c r="K29" s="241">
        <f>+'Mỹ Trung'!D31</f>
        <v>3</v>
      </c>
      <c r="L29" s="241">
        <f>+'Mỹ Lâm'!D31</f>
        <v>0.5</v>
      </c>
    </row>
    <row r="30" spans="1:12" ht="19.5" customHeight="1">
      <c r="A30" s="239"/>
      <c r="B30" s="3" t="s">
        <v>2301</v>
      </c>
      <c r="C30" s="43" t="s">
        <v>701</v>
      </c>
      <c r="D30" s="241">
        <f t="shared" si="4"/>
        <v>0</v>
      </c>
      <c r="E30" s="241">
        <f>+'Mỹ Hà'!D32</f>
        <v>0</v>
      </c>
      <c r="F30" s="241">
        <f>+'Mỹ Yên'!D32</f>
        <v>0</v>
      </c>
      <c r="G30" s="241">
        <f>+'Mỹ Phú'!D32</f>
        <v>0</v>
      </c>
      <c r="H30" s="241">
        <f>+'Mỹ Đông'!D32</f>
        <v>0</v>
      </c>
      <c r="I30" s="241">
        <f>+'Quốc Tuấn'!D32</f>
        <v>0</v>
      </c>
      <c r="J30" s="241">
        <f>+'Mỹ Sơn'!D32</f>
        <v>0</v>
      </c>
      <c r="K30" s="241">
        <f>+'Mỹ Trung'!D32</f>
        <v>0</v>
      </c>
      <c r="L30" s="241">
        <f>+'Mỹ Lâm'!D32</f>
        <v>0</v>
      </c>
    </row>
    <row r="31" spans="1:12" ht="19.5" customHeight="1">
      <c r="A31" s="239"/>
      <c r="B31" s="3" t="s">
        <v>2302</v>
      </c>
      <c r="C31" s="43" t="s">
        <v>1190</v>
      </c>
      <c r="D31" s="241">
        <f t="shared" si="4"/>
        <v>0</v>
      </c>
      <c r="E31" s="241">
        <f>+'Mỹ Hà'!D33</f>
        <v>0</v>
      </c>
      <c r="F31" s="241">
        <f>+'Mỹ Yên'!D33</f>
        <v>0</v>
      </c>
      <c r="G31" s="241">
        <f>+'Mỹ Phú'!D33</f>
        <v>0</v>
      </c>
      <c r="H31" s="241">
        <f>+'Mỹ Đông'!D33</f>
        <v>0</v>
      </c>
      <c r="I31" s="241">
        <f>+'Quốc Tuấn'!D33</f>
        <v>0</v>
      </c>
      <c r="J31" s="241">
        <f>+'Mỹ Sơn'!D33</f>
        <v>0</v>
      </c>
      <c r="K31" s="241">
        <f>+'Mỹ Trung'!D33</f>
        <v>0</v>
      </c>
      <c r="L31" s="241">
        <f>+'Mỹ Lâm'!D33</f>
        <v>0</v>
      </c>
    </row>
    <row r="32" spans="1:12" ht="19.5" customHeight="1">
      <c r="A32" s="239"/>
      <c r="B32" s="3" t="s">
        <v>2316</v>
      </c>
      <c r="C32" s="43" t="s">
        <v>2188</v>
      </c>
      <c r="D32" s="241">
        <f t="shared" si="4"/>
        <v>0</v>
      </c>
      <c r="E32" s="241">
        <f>+'Mỹ Hà'!D34</f>
        <v>0</v>
      </c>
      <c r="F32" s="241">
        <f>+'Mỹ Yên'!D34</f>
        <v>0</v>
      </c>
      <c r="G32" s="241">
        <f>+'Mỹ Phú'!D34</f>
        <v>0</v>
      </c>
      <c r="H32" s="241">
        <f>+'Mỹ Đông'!D34</f>
        <v>0</v>
      </c>
      <c r="I32" s="241">
        <f>+'Quốc Tuấn'!D34</f>
        <v>0</v>
      </c>
      <c r="J32" s="241">
        <f>+'Mỹ Sơn'!D34</f>
        <v>0</v>
      </c>
      <c r="K32" s="241">
        <f>+'Mỹ Trung'!D34</f>
        <v>0</v>
      </c>
      <c r="L32" s="241">
        <f>+'Mỹ Lâm'!D34</f>
        <v>0</v>
      </c>
    </row>
    <row r="33" spans="1:12" ht="19.5" customHeight="1">
      <c r="A33" s="239"/>
      <c r="B33" s="3" t="s">
        <v>2303</v>
      </c>
      <c r="C33" s="43" t="s">
        <v>417</v>
      </c>
      <c r="D33" s="241">
        <f t="shared" si="4"/>
        <v>0</v>
      </c>
      <c r="E33" s="241">
        <f>+'Mỹ Hà'!D35</f>
        <v>0</v>
      </c>
      <c r="F33" s="241">
        <f>+'Mỹ Yên'!D35</f>
        <v>0</v>
      </c>
      <c r="G33" s="241">
        <f>+'Mỹ Phú'!D35</f>
        <v>0</v>
      </c>
      <c r="H33" s="241">
        <f>+'Mỹ Đông'!D35</f>
        <v>0</v>
      </c>
      <c r="I33" s="241">
        <f>+'Quốc Tuấn'!D35</f>
        <v>0</v>
      </c>
      <c r="J33" s="241">
        <f>+'Mỹ Sơn'!D35</f>
        <v>0</v>
      </c>
      <c r="K33" s="241">
        <f>+'Mỹ Trung'!D35</f>
        <v>0</v>
      </c>
      <c r="L33" s="241">
        <f>+'Mỹ Lâm'!D35</f>
        <v>0</v>
      </c>
    </row>
    <row r="34" spans="1:12" ht="19.5" customHeight="1">
      <c r="A34" s="239"/>
      <c r="B34" s="3" t="s">
        <v>2304</v>
      </c>
      <c r="C34" s="43" t="s">
        <v>512</v>
      </c>
      <c r="D34" s="241">
        <f t="shared" si="4"/>
        <v>1.1499999999999999</v>
      </c>
      <c r="E34" s="241">
        <f>+'Mỹ Hà'!D36</f>
        <v>0</v>
      </c>
      <c r="F34" s="241">
        <f>+'Mỹ Yên'!D36</f>
        <v>1.1499999999999999</v>
      </c>
      <c r="G34" s="241">
        <f>+'Mỹ Phú'!D36</f>
        <v>0</v>
      </c>
      <c r="H34" s="241">
        <f>+'Mỹ Đông'!D36</f>
        <v>0</v>
      </c>
      <c r="I34" s="241">
        <f>+'Quốc Tuấn'!D36</f>
        <v>0</v>
      </c>
      <c r="J34" s="241">
        <f>+'Mỹ Sơn'!D36</f>
        <v>0</v>
      </c>
      <c r="K34" s="241">
        <f>+'Mỹ Trung'!D36</f>
        <v>0</v>
      </c>
      <c r="L34" s="241">
        <f>+'Mỹ Lâm'!D36</f>
        <v>0</v>
      </c>
    </row>
    <row r="35" spans="1:12" ht="19.5" customHeight="1">
      <c r="A35" s="239"/>
      <c r="B35" s="3" t="s">
        <v>2305</v>
      </c>
      <c r="C35" s="43" t="s">
        <v>513</v>
      </c>
      <c r="D35" s="241">
        <f t="shared" si="4"/>
        <v>5</v>
      </c>
      <c r="E35" s="241">
        <f>+'Mỹ Hà'!D37</f>
        <v>0</v>
      </c>
      <c r="F35" s="241">
        <f>+'Mỹ Yên'!D37</f>
        <v>0</v>
      </c>
      <c r="G35" s="241">
        <f>+'Mỹ Phú'!D37</f>
        <v>0</v>
      </c>
      <c r="H35" s="241">
        <f>+'Mỹ Đông'!D37</f>
        <v>1</v>
      </c>
      <c r="I35" s="241">
        <f>+'Quốc Tuấn'!D37</f>
        <v>0.5</v>
      </c>
      <c r="J35" s="241">
        <f>+'Mỹ Sơn'!D37</f>
        <v>1</v>
      </c>
      <c r="K35" s="241">
        <f>+'Mỹ Trung'!D37</f>
        <v>1.5</v>
      </c>
      <c r="L35" s="241">
        <f>+'Mỹ Lâm'!D37</f>
        <v>1</v>
      </c>
    </row>
    <row r="36" spans="1:12" ht="19.5" customHeight="1">
      <c r="A36" s="239"/>
      <c r="B36" s="3" t="s">
        <v>2306</v>
      </c>
      <c r="C36" s="43" t="s">
        <v>1180</v>
      </c>
      <c r="D36" s="241">
        <f t="shared" si="4"/>
        <v>8</v>
      </c>
      <c r="E36" s="241">
        <f>+'Mỹ Hà'!D38</f>
        <v>0</v>
      </c>
      <c r="F36" s="241">
        <f>+'Mỹ Yên'!D38</f>
        <v>5</v>
      </c>
      <c r="G36" s="241">
        <f>+'Mỹ Phú'!D38</f>
        <v>0</v>
      </c>
      <c r="H36" s="241">
        <f>+'Mỹ Đông'!D38</f>
        <v>0</v>
      </c>
      <c r="I36" s="241">
        <f>+'Quốc Tuấn'!D38</f>
        <v>0</v>
      </c>
      <c r="J36" s="241">
        <f>+'Mỹ Sơn'!D38</f>
        <v>2</v>
      </c>
      <c r="K36" s="241">
        <f>+'Mỹ Trung'!D38</f>
        <v>0</v>
      </c>
      <c r="L36" s="241">
        <f>+'Mỹ Lâm'!D38</f>
        <v>1</v>
      </c>
    </row>
    <row r="37" spans="1:12" ht="19.5" customHeight="1">
      <c r="A37" s="239">
        <v>4</v>
      </c>
      <c r="B37" s="266" t="s">
        <v>1242</v>
      </c>
      <c r="C37" s="243" t="s">
        <v>1898</v>
      </c>
      <c r="D37" s="241">
        <f t="shared" si="4"/>
        <v>0</v>
      </c>
      <c r="E37" s="241">
        <f>+'Mỹ Hà'!D39</f>
        <v>0</v>
      </c>
      <c r="F37" s="241">
        <f>+'Mỹ Yên'!D39</f>
        <v>0</v>
      </c>
      <c r="G37" s="241">
        <f>+'Mỹ Phú'!D39</f>
        <v>0</v>
      </c>
      <c r="H37" s="241">
        <f>+'Mỹ Đông'!D39</f>
        <v>0</v>
      </c>
      <c r="I37" s="241">
        <f>+'Quốc Tuấn'!D39</f>
        <v>0</v>
      </c>
      <c r="J37" s="241">
        <f>+'Mỹ Sơn'!D39</f>
        <v>0</v>
      </c>
      <c r="K37" s="241">
        <f>+'Mỹ Trung'!D39</f>
        <v>0</v>
      </c>
      <c r="L37" s="241">
        <f>+'Mỹ Lâm'!D39</f>
        <v>0</v>
      </c>
    </row>
    <row r="38" spans="1:12" ht="19.5" customHeight="1">
      <c r="A38" s="239">
        <v>5</v>
      </c>
      <c r="B38" s="240" t="s">
        <v>105</v>
      </c>
      <c r="C38" s="243" t="s">
        <v>1769</v>
      </c>
      <c r="D38" s="241">
        <f t="shared" si="4"/>
        <v>0</v>
      </c>
      <c r="E38" s="241">
        <f>+'Mỹ Hà'!D40</f>
        <v>0</v>
      </c>
      <c r="F38" s="241">
        <f>+'Mỹ Yên'!D40</f>
        <v>0</v>
      </c>
      <c r="G38" s="241">
        <f>+'Mỹ Phú'!D40</f>
        <v>0</v>
      </c>
      <c r="H38" s="241">
        <f>+'Mỹ Đông'!D40</f>
        <v>0</v>
      </c>
      <c r="I38" s="241">
        <f>+'Quốc Tuấn'!D40</f>
        <v>0</v>
      </c>
      <c r="J38" s="241">
        <f>+'Mỹ Sơn'!D40</f>
        <v>0</v>
      </c>
      <c r="K38" s="241">
        <f>+'Mỹ Trung'!D40</f>
        <v>0</v>
      </c>
      <c r="L38" s="241">
        <f>+'Mỹ Lâm'!D40</f>
        <v>0</v>
      </c>
    </row>
    <row r="39" spans="1:12" ht="19.5" customHeight="1">
      <c r="A39" s="239">
        <v>6</v>
      </c>
      <c r="B39" s="240" t="s">
        <v>1245</v>
      </c>
      <c r="C39" s="243" t="s">
        <v>1770</v>
      </c>
      <c r="D39" s="241">
        <f t="shared" si="4"/>
        <v>0</v>
      </c>
      <c r="E39" s="241">
        <f>+'Mỹ Hà'!D41</f>
        <v>0</v>
      </c>
      <c r="F39" s="241">
        <f>+'Mỹ Yên'!D41</f>
        <v>0</v>
      </c>
      <c r="G39" s="241">
        <f>+'Mỹ Phú'!D41</f>
        <v>0</v>
      </c>
      <c r="H39" s="241">
        <f>+'Mỹ Đông'!D41</f>
        <v>0</v>
      </c>
      <c r="I39" s="241">
        <f>+'Quốc Tuấn'!D41</f>
        <v>0</v>
      </c>
      <c r="J39" s="241">
        <f>+'Mỹ Sơn'!D41</f>
        <v>0</v>
      </c>
      <c r="K39" s="241">
        <f>+'Mỹ Trung'!D41</f>
        <v>0</v>
      </c>
      <c r="L39" s="241">
        <f>+'Mỹ Lâm'!D41</f>
        <v>0</v>
      </c>
    </row>
    <row r="40" spans="1:12" ht="19.5" customHeight="1">
      <c r="A40" s="239">
        <v>7</v>
      </c>
      <c r="B40" s="240" t="s">
        <v>1247</v>
      </c>
      <c r="C40" s="243" t="s">
        <v>1771</v>
      </c>
      <c r="D40" s="241">
        <f t="shared" si="4"/>
        <v>0</v>
      </c>
      <c r="E40" s="241">
        <f>+'Mỹ Hà'!D42</f>
        <v>0</v>
      </c>
      <c r="F40" s="241">
        <f>+'Mỹ Yên'!D42</f>
        <v>0</v>
      </c>
      <c r="G40" s="241">
        <f>+'Mỹ Phú'!D42</f>
        <v>0</v>
      </c>
      <c r="H40" s="241">
        <f>+'Mỹ Đông'!D42</f>
        <v>0</v>
      </c>
      <c r="I40" s="241">
        <f>+'Quốc Tuấn'!D42</f>
        <v>0</v>
      </c>
      <c r="J40" s="241">
        <f>+'Mỹ Sơn'!D42</f>
        <v>0</v>
      </c>
      <c r="K40" s="241">
        <f>+'Mỹ Trung'!D42</f>
        <v>0</v>
      </c>
      <c r="L40" s="241">
        <f>+'Mỹ Lâm'!D42</f>
        <v>0</v>
      </c>
    </row>
    <row r="41" spans="1:12" ht="19.5" customHeight="1">
      <c r="A41" s="239">
        <v>8</v>
      </c>
      <c r="B41" s="240" t="s">
        <v>1249</v>
      </c>
      <c r="C41" s="243" t="s">
        <v>1772</v>
      </c>
      <c r="D41" s="241">
        <f t="shared" si="4"/>
        <v>0</v>
      </c>
      <c r="E41" s="241">
        <f>+'Mỹ Hà'!D43</f>
        <v>0</v>
      </c>
      <c r="F41" s="241">
        <f>+'Mỹ Yên'!D43</f>
        <v>0</v>
      </c>
      <c r="G41" s="241">
        <f>+'Mỹ Phú'!D43</f>
        <v>0</v>
      </c>
      <c r="H41" s="241">
        <f>+'Mỹ Đông'!D43</f>
        <v>0</v>
      </c>
      <c r="I41" s="241">
        <f>+'Quốc Tuấn'!D43</f>
        <v>0</v>
      </c>
      <c r="J41" s="241">
        <f>+'Mỹ Sơn'!D43</f>
        <v>0</v>
      </c>
      <c r="K41" s="241">
        <f>+'Mỹ Trung'!D43</f>
        <v>0</v>
      </c>
      <c r="L41" s="241">
        <f>+'Mỹ Lâm'!D43</f>
        <v>0</v>
      </c>
    </row>
    <row r="42" spans="1:12" ht="19.5" customHeight="1">
      <c r="A42" s="239">
        <v>9</v>
      </c>
      <c r="B42" s="244" t="s">
        <v>1224</v>
      </c>
      <c r="C42" s="43" t="s">
        <v>2018</v>
      </c>
      <c r="D42" s="245">
        <f>+D43+D44+D47+D48+D49+D50+D51+D52+D53</f>
        <v>2</v>
      </c>
      <c r="E42" s="245">
        <f t="shared" ref="E42:L42" si="5">+E43+E44+E47+E48+E49+E50+E51+E52+E53</f>
        <v>0.5</v>
      </c>
      <c r="F42" s="245">
        <f t="shared" si="5"/>
        <v>0</v>
      </c>
      <c r="G42" s="245">
        <f t="shared" si="5"/>
        <v>0</v>
      </c>
      <c r="H42" s="245">
        <f t="shared" si="5"/>
        <v>0</v>
      </c>
      <c r="I42" s="245">
        <f t="shared" si="5"/>
        <v>0</v>
      </c>
      <c r="J42" s="245">
        <f t="shared" si="5"/>
        <v>0.5</v>
      </c>
      <c r="K42" s="245">
        <f t="shared" si="5"/>
        <v>0.5</v>
      </c>
      <c r="L42" s="245">
        <f t="shared" si="5"/>
        <v>0.5</v>
      </c>
    </row>
    <row r="43" spans="1:12" ht="19.5" customHeight="1">
      <c r="A43" s="239">
        <v>10</v>
      </c>
      <c r="B43" s="7" t="s">
        <v>107</v>
      </c>
      <c r="C43" s="43" t="s">
        <v>1773</v>
      </c>
      <c r="D43" s="241">
        <f>+SUM(E43:L43)</f>
        <v>2</v>
      </c>
      <c r="E43" s="241">
        <f>+'Mỹ Hà'!D45</f>
        <v>0.5</v>
      </c>
      <c r="F43" s="241">
        <f>+'Mỹ Yên'!D45</f>
        <v>0</v>
      </c>
      <c r="G43" s="241">
        <f>+'Mỹ Phú'!D45</f>
        <v>0</v>
      </c>
      <c r="H43" s="241">
        <f>+'Mỹ Đông'!D45</f>
        <v>0</v>
      </c>
      <c r="I43" s="241">
        <f>+'Quốc Tuấn'!D45</f>
        <v>0</v>
      </c>
      <c r="J43" s="241">
        <f>+'Mỹ Sơn'!D45</f>
        <v>0.5</v>
      </c>
      <c r="K43" s="241">
        <f>+'Mỹ Trung'!D45</f>
        <v>0.5</v>
      </c>
      <c r="L43" s="241">
        <f>+'Mỹ Lâm'!D45</f>
        <v>0.5</v>
      </c>
    </row>
    <row r="44" spans="1:12" ht="19.5" customHeight="1">
      <c r="A44" s="239">
        <v>11</v>
      </c>
      <c r="B44" s="7" t="s">
        <v>1252</v>
      </c>
      <c r="C44" s="43" t="s">
        <v>1774</v>
      </c>
      <c r="D44" s="241">
        <f>+D45+D46</f>
        <v>0</v>
      </c>
      <c r="E44" s="241">
        <f>+'Mỹ Hà'!D46</f>
        <v>0</v>
      </c>
      <c r="F44" s="241">
        <f>+'Mỹ Yên'!D46</f>
        <v>0</v>
      </c>
      <c r="G44" s="241">
        <f>+'Mỹ Phú'!D46</f>
        <v>0</v>
      </c>
      <c r="H44" s="241">
        <f>+'Mỹ Đông'!D46</f>
        <v>0</v>
      </c>
      <c r="I44" s="241">
        <f>+'Quốc Tuấn'!D46</f>
        <v>0</v>
      </c>
      <c r="J44" s="241">
        <f>+'Mỹ Sơn'!D46</f>
        <v>0</v>
      </c>
      <c r="K44" s="241">
        <f>+'Mỹ Trung'!D46</f>
        <v>0</v>
      </c>
      <c r="L44" s="241">
        <f>+'Mỹ Lâm'!D46</f>
        <v>0</v>
      </c>
    </row>
    <row r="45" spans="1:12" ht="19.5" customHeight="1">
      <c r="A45" s="239">
        <v>12</v>
      </c>
      <c r="B45" s="7" t="s">
        <v>1254</v>
      </c>
      <c r="C45" s="43" t="s">
        <v>1775</v>
      </c>
      <c r="D45" s="241">
        <f t="shared" ref="D45:D52" si="6">+SUM(E45:L45)</f>
        <v>0</v>
      </c>
      <c r="E45" s="241">
        <f>+'Mỹ Hà'!D47</f>
        <v>0</v>
      </c>
      <c r="F45" s="241">
        <f>+'Mỹ Yên'!D47</f>
        <v>0</v>
      </c>
      <c r="G45" s="241">
        <f>+'Mỹ Phú'!D47</f>
        <v>0</v>
      </c>
      <c r="H45" s="241">
        <f>+'Mỹ Đông'!D47</f>
        <v>0</v>
      </c>
      <c r="I45" s="241">
        <f>+'Quốc Tuấn'!D47</f>
        <v>0</v>
      </c>
      <c r="J45" s="241">
        <f>+'Mỹ Sơn'!D47</f>
        <v>0</v>
      </c>
      <c r="K45" s="241">
        <f>+'Mỹ Trung'!D47</f>
        <v>0</v>
      </c>
      <c r="L45" s="241">
        <f>+'Mỹ Lâm'!D47</f>
        <v>0</v>
      </c>
    </row>
    <row r="46" spans="1:12" ht="19.5" customHeight="1">
      <c r="A46" s="239">
        <v>13</v>
      </c>
      <c r="B46" s="46" t="s">
        <v>1256</v>
      </c>
      <c r="C46" s="43" t="s">
        <v>1776</v>
      </c>
      <c r="D46" s="241">
        <f t="shared" si="6"/>
        <v>0</v>
      </c>
      <c r="E46" s="241">
        <f>+'Mỹ Hà'!D48</f>
        <v>0</v>
      </c>
      <c r="F46" s="241">
        <f>+'Mỹ Yên'!D48</f>
        <v>0</v>
      </c>
      <c r="G46" s="241">
        <f>+'Mỹ Phú'!D48</f>
        <v>0</v>
      </c>
      <c r="H46" s="241">
        <f>+'Mỹ Đông'!D48</f>
        <v>0</v>
      </c>
      <c r="I46" s="241">
        <f>+'Quốc Tuấn'!D48</f>
        <v>0</v>
      </c>
      <c r="J46" s="241">
        <f>+'Mỹ Sơn'!D48</f>
        <v>0</v>
      </c>
      <c r="K46" s="241">
        <f>+'Mỹ Trung'!D48</f>
        <v>0</v>
      </c>
      <c r="L46" s="241">
        <f>+'Mỹ Lâm'!D48</f>
        <v>0</v>
      </c>
    </row>
    <row r="47" spans="1:12" ht="19.5" customHeight="1">
      <c r="A47" s="239">
        <v>14</v>
      </c>
      <c r="B47" s="7" t="s">
        <v>108</v>
      </c>
      <c r="C47" s="43" t="s">
        <v>1777</v>
      </c>
      <c r="D47" s="241">
        <f t="shared" si="6"/>
        <v>0</v>
      </c>
      <c r="E47" s="241">
        <f>+'Mỹ Hà'!D49</f>
        <v>0</v>
      </c>
      <c r="F47" s="241">
        <f>+'Mỹ Yên'!D49</f>
        <v>0</v>
      </c>
      <c r="G47" s="241">
        <f>+'Mỹ Phú'!D49</f>
        <v>0</v>
      </c>
      <c r="H47" s="241">
        <f>+'Mỹ Đông'!D49</f>
        <v>0</v>
      </c>
      <c r="I47" s="241">
        <f>+'Quốc Tuấn'!D49</f>
        <v>0</v>
      </c>
      <c r="J47" s="241">
        <f>+'Mỹ Sơn'!D49</f>
        <v>0</v>
      </c>
      <c r="K47" s="241">
        <f>+'Mỹ Trung'!D49</f>
        <v>0</v>
      </c>
      <c r="L47" s="241">
        <f>+'Mỹ Lâm'!D49</f>
        <v>0</v>
      </c>
    </row>
    <row r="48" spans="1:12" ht="19.5" customHeight="1">
      <c r="A48" s="239">
        <v>15</v>
      </c>
      <c r="B48" s="7" t="s">
        <v>109</v>
      </c>
      <c r="C48" s="43" t="s">
        <v>1778</v>
      </c>
      <c r="D48" s="241">
        <f t="shared" si="6"/>
        <v>0</v>
      </c>
      <c r="E48" s="241">
        <f>+'Mỹ Hà'!D50</f>
        <v>0</v>
      </c>
      <c r="F48" s="241">
        <f>+'Mỹ Yên'!D50</f>
        <v>0</v>
      </c>
      <c r="G48" s="241">
        <f>+'Mỹ Phú'!D50</f>
        <v>0</v>
      </c>
      <c r="H48" s="241">
        <f>+'Mỹ Đông'!D50</f>
        <v>0</v>
      </c>
      <c r="I48" s="241">
        <f>+'Quốc Tuấn'!D50</f>
        <v>0</v>
      </c>
      <c r="J48" s="241">
        <f>+'Mỹ Sơn'!D50</f>
        <v>0</v>
      </c>
      <c r="K48" s="241">
        <f>+'Mỹ Trung'!D50</f>
        <v>0</v>
      </c>
      <c r="L48" s="241">
        <f>+'Mỹ Lâm'!D50</f>
        <v>0</v>
      </c>
    </row>
    <row r="49" spans="1:12" ht="19.5" customHeight="1">
      <c r="A49" s="239">
        <v>16</v>
      </c>
      <c r="B49" s="7" t="s">
        <v>110</v>
      </c>
      <c r="C49" s="43" t="s">
        <v>1779</v>
      </c>
      <c r="D49" s="241">
        <f t="shared" si="6"/>
        <v>0</v>
      </c>
      <c r="E49" s="241">
        <f>+'Mỹ Hà'!D51</f>
        <v>0</v>
      </c>
      <c r="F49" s="241">
        <f>+'Mỹ Yên'!D51</f>
        <v>0</v>
      </c>
      <c r="G49" s="241">
        <f>+'Mỹ Phú'!D51</f>
        <v>0</v>
      </c>
      <c r="H49" s="241">
        <f>+'Mỹ Đông'!D51</f>
        <v>0</v>
      </c>
      <c r="I49" s="241">
        <f>+'Quốc Tuấn'!D51</f>
        <v>0</v>
      </c>
      <c r="J49" s="241">
        <f>+'Mỹ Sơn'!D51</f>
        <v>0</v>
      </c>
      <c r="K49" s="241">
        <f>+'Mỹ Trung'!D51</f>
        <v>0</v>
      </c>
      <c r="L49" s="241">
        <f>+'Mỹ Lâm'!D51</f>
        <v>0</v>
      </c>
    </row>
    <row r="50" spans="1:12" ht="19.5" customHeight="1">
      <c r="A50" s="239">
        <v>17</v>
      </c>
      <c r="B50" s="7" t="s">
        <v>111</v>
      </c>
      <c r="C50" s="43" t="s">
        <v>1780</v>
      </c>
      <c r="D50" s="241">
        <f t="shared" si="6"/>
        <v>0</v>
      </c>
      <c r="E50" s="241">
        <f>+'Mỹ Hà'!D52</f>
        <v>0</v>
      </c>
      <c r="F50" s="241">
        <f>+'Mỹ Yên'!D52</f>
        <v>0</v>
      </c>
      <c r="G50" s="241">
        <f>+'Mỹ Phú'!D52</f>
        <v>0</v>
      </c>
      <c r="H50" s="241">
        <f>+'Mỹ Đông'!D52</f>
        <v>0</v>
      </c>
      <c r="I50" s="241">
        <f>+'Quốc Tuấn'!D52</f>
        <v>0</v>
      </c>
      <c r="J50" s="241">
        <f>+'Mỹ Sơn'!D52</f>
        <v>0</v>
      </c>
      <c r="K50" s="241">
        <f>+'Mỹ Trung'!D52</f>
        <v>0</v>
      </c>
      <c r="L50" s="241">
        <f>+'Mỹ Lâm'!D52</f>
        <v>0</v>
      </c>
    </row>
    <row r="51" spans="1:12" ht="19.5" customHeight="1">
      <c r="A51" s="239">
        <v>18</v>
      </c>
      <c r="B51" s="7" t="s">
        <v>112</v>
      </c>
      <c r="C51" s="43" t="s">
        <v>1781</v>
      </c>
      <c r="D51" s="241">
        <f t="shared" si="6"/>
        <v>0</v>
      </c>
      <c r="E51" s="241">
        <f>+'Mỹ Hà'!D53</f>
        <v>0</v>
      </c>
      <c r="F51" s="241">
        <f>+'Mỹ Yên'!D53</f>
        <v>0</v>
      </c>
      <c r="G51" s="241">
        <f>+'Mỹ Phú'!D53</f>
        <v>0</v>
      </c>
      <c r="H51" s="241">
        <f>+'Mỹ Đông'!D53</f>
        <v>0</v>
      </c>
      <c r="I51" s="241">
        <f>+'Quốc Tuấn'!D53</f>
        <v>0</v>
      </c>
      <c r="J51" s="241">
        <f>+'Mỹ Sơn'!D53</f>
        <v>0</v>
      </c>
      <c r="K51" s="241">
        <f>+'Mỹ Trung'!D53</f>
        <v>0</v>
      </c>
      <c r="L51" s="241">
        <f>+'Mỹ Lâm'!D53</f>
        <v>0</v>
      </c>
    </row>
    <row r="52" spans="1:12" ht="19.5" customHeight="1">
      <c r="A52" s="239">
        <v>19</v>
      </c>
      <c r="B52" s="7" t="s">
        <v>113</v>
      </c>
      <c r="C52" s="43" t="s">
        <v>1782</v>
      </c>
      <c r="D52" s="241">
        <f t="shared" si="6"/>
        <v>0</v>
      </c>
      <c r="E52" s="241">
        <f>+'Mỹ Hà'!D54</f>
        <v>0</v>
      </c>
      <c r="F52" s="241">
        <f>+'Mỹ Yên'!D54</f>
        <v>0</v>
      </c>
      <c r="G52" s="241">
        <f>+'Mỹ Phú'!D54</f>
        <v>0</v>
      </c>
      <c r="H52" s="241">
        <f>+'Mỹ Đông'!D54</f>
        <v>0</v>
      </c>
      <c r="I52" s="241">
        <f>+'Quốc Tuấn'!D54</f>
        <v>0</v>
      </c>
      <c r="J52" s="241">
        <f>+'Mỹ Sơn'!D54</f>
        <v>0</v>
      </c>
      <c r="K52" s="241">
        <f>+'Mỹ Trung'!D54</f>
        <v>0</v>
      </c>
      <c r="L52" s="241">
        <f>+'Mỹ Lâm'!D54</f>
        <v>0</v>
      </c>
    </row>
    <row r="53" spans="1:12" ht="19.5" customHeight="1">
      <c r="A53" s="239">
        <v>20</v>
      </c>
      <c r="B53" s="240" t="s">
        <v>114</v>
      </c>
      <c r="C53" s="43" t="s">
        <v>1783</v>
      </c>
      <c r="D53" s="241">
        <f>+D54+D55+D56</f>
        <v>0</v>
      </c>
      <c r="E53" s="241">
        <f>+'Mỹ Hà'!D55</f>
        <v>0</v>
      </c>
      <c r="F53" s="241">
        <f>+'Mỹ Yên'!D55</f>
        <v>0</v>
      </c>
      <c r="G53" s="241">
        <f>+'Mỹ Phú'!D55</f>
        <v>0</v>
      </c>
      <c r="H53" s="241">
        <f>+'Mỹ Đông'!D55</f>
        <v>0</v>
      </c>
      <c r="I53" s="241">
        <f>+'Quốc Tuấn'!D55</f>
        <v>0</v>
      </c>
      <c r="J53" s="241">
        <f>+'Mỹ Sơn'!D55</f>
        <v>0</v>
      </c>
      <c r="K53" s="241">
        <f>+'Mỹ Trung'!D55</f>
        <v>0</v>
      </c>
      <c r="L53" s="241">
        <f>+'Mỹ Lâm'!D55</f>
        <v>0</v>
      </c>
    </row>
    <row r="54" spans="1:12" ht="19.5" customHeight="1">
      <c r="A54" s="239">
        <v>21</v>
      </c>
      <c r="B54" s="246" t="s">
        <v>2210</v>
      </c>
      <c r="C54" s="43" t="s">
        <v>2224</v>
      </c>
      <c r="D54" s="241">
        <f>+SUM(E54:L54)</f>
        <v>0</v>
      </c>
      <c r="E54" s="241">
        <f>+'Mỹ Hà'!D56</f>
        <v>0</v>
      </c>
      <c r="F54" s="241">
        <f>+'Mỹ Yên'!D56</f>
        <v>0</v>
      </c>
      <c r="G54" s="241">
        <f>+'Mỹ Phú'!D56</f>
        <v>0</v>
      </c>
      <c r="H54" s="241">
        <f>+'Mỹ Đông'!D56</f>
        <v>0</v>
      </c>
      <c r="I54" s="241">
        <f>+'Quốc Tuấn'!D56</f>
        <v>0</v>
      </c>
      <c r="J54" s="241">
        <f>+'Mỹ Sơn'!D56</f>
        <v>0</v>
      </c>
      <c r="K54" s="241">
        <f>+'Mỹ Trung'!D56</f>
        <v>0</v>
      </c>
      <c r="L54" s="241">
        <f>+'Mỹ Lâm'!D56</f>
        <v>0</v>
      </c>
    </row>
    <row r="55" spans="1:12" ht="19.5" customHeight="1">
      <c r="A55" s="239">
        <v>22</v>
      </c>
      <c r="B55" s="247" t="s">
        <v>2277</v>
      </c>
      <c r="C55" s="43" t="s">
        <v>2225</v>
      </c>
      <c r="D55" s="241">
        <f>+SUM(E55:L55)</f>
        <v>0</v>
      </c>
      <c r="E55" s="241">
        <f>+'Mỹ Hà'!D57</f>
        <v>0</v>
      </c>
      <c r="F55" s="241">
        <f>+'Mỹ Yên'!D57</f>
        <v>0</v>
      </c>
      <c r="G55" s="241">
        <f>+'Mỹ Phú'!D57</f>
        <v>0</v>
      </c>
      <c r="H55" s="241">
        <f>+'Mỹ Đông'!D57</f>
        <v>0</v>
      </c>
      <c r="I55" s="241">
        <f>+'Quốc Tuấn'!D57</f>
        <v>0</v>
      </c>
      <c r="J55" s="241">
        <f>+'Mỹ Sơn'!D57</f>
        <v>0</v>
      </c>
      <c r="K55" s="241">
        <f>+'Mỹ Trung'!D57</f>
        <v>0</v>
      </c>
      <c r="L55" s="241">
        <f>+'Mỹ Lâm'!D57</f>
        <v>0</v>
      </c>
    </row>
    <row r="56" spans="1:12" ht="19.5" customHeight="1">
      <c r="A56" s="239">
        <v>23</v>
      </c>
      <c r="B56" s="247" t="s">
        <v>2278</v>
      </c>
      <c r="C56" s="43" t="s">
        <v>2226</v>
      </c>
      <c r="D56" s="241">
        <f>+SUM(E56:L56)</f>
        <v>0</v>
      </c>
      <c r="E56" s="241">
        <f>+'Mỹ Hà'!D58</f>
        <v>0</v>
      </c>
      <c r="F56" s="241">
        <f>+'Mỹ Yên'!D58</f>
        <v>0</v>
      </c>
      <c r="G56" s="241">
        <f>+'Mỹ Phú'!D58</f>
        <v>0</v>
      </c>
      <c r="H56" s="241">
        <f>+'Mỹ Đông'!D58</f>
        <v>0</v>
      </c>
      <c r="I56" s="241">
        <f>+'Quốc Tuấn'!D58</f>
        <v>0</v>
      </c>
      <c r="J56" s="241">
        <f>+'Mỹ Sơn'!D58</f>
        <v>0</v>
      </c>
      <c r="K56" s="241">
        <f>+'Mỹ Trung'!D58</f>
        <v>0</v>
      </c>
      <c r="L56" s="241">
        <f>+'Mỹ Lâm'!D58</f>
        <v>0</v>
      </c>
    </row>
    <row r="57" spans="1:12" ht="19.5" customHeight="1">
      <c r="A57" s="239">
        <v>24</v>
      </c>
      <c r="B57" s="244" t="s">
        <v>7</v>
      </c>
      <c r="C57" s="43" t="s">
        <v>1784</v>
      </c>
      <c r="D57" s="245">
        <f>+D58+D59</f>
        <v>0</v>
      </c>
      <c r="E57" s="245">
        <f t="shared" ref="E57:L57" si="7">+E58+E59</f>
        <v>0</v>
      </c>
      <c r="F57" s="245">
        <f t="shared" si="7"/>
        <v>0</v>
      </c>
      <c r="G57" s="245">
        <f t="shared" si="7"/>
        <v>0</v>
      </c>
      <c r="H57" s="245">
        <f t="shared" si="7"/>
        <v>0</v>
      </c>
      <c r="I57" s="245">
        <f t="shared" si="7"/>
        <v>0</v>
      </c>
      <c r="J57" s="245">
        <f t="shared" si="7"/>
        <v>0</v>
      </c>
      <c r="K57" s="245">
        <f t="shared" si="7"/>
        <v>0</v>
      </c>
      <c r="L57" s="245">
        <f t="shared" si="7"/>
        <v>0</v>
      </c>
    </row>
    <row r="58" spans="1:12" ht="19.5" customHeight="1">
      <c r="A58" s="239">
        <v>25</v>
      </c>
      <c r="B58" s="47" t="s">
        <v>1266</v>
      </c>
      <c r="C58" s="43" t="s">
        <v>1785</v>
      </c>
      <c r="D58" s="241">
        <f>+SUM(E58:L58)</f>
        <v>0</v>
      </c>
      <c r="E58" s="241">
        <f>+'Mỹ Hà'!D60</f>
        <v>0</v>
      </c>
      <c r="F58" s="241">
        <f>+'Mỹ Yên'!D60</f>
        <v>0</v>
      </c>
      <c r="G58" s="241">
        <f>+'Mỹ Phú'!D60</f>
        <v>0</v>
      </c>
      <c r="H58" s="241">
        <f>+'Mỹ Đông'!D60</f>
        <v>0</v>
      </c>
      <c r="I58" s="241">
        <f>+'Quốc Tuấn'!D60</f>
        <v>0</v>
      </c>
      <c r="J58" s="241">
        <f>+'Mỹ Sơn'!D60</f>
        <v>0</v>
      </c>
      <c r="K58" s="241">
        <f>+'Mỹ Trung'!D60</f>
        <v>0</v>
      </c>
      <c r="L58" s="241">
        <f>+'Mỹ Lâm'!D60</f>
        <v>0</v>
      </c>
    </row>
    <row r="59" spans="1:12" ht="19.5" customHeight="1">
      <c r="A59" s="239">
        <v>26</v>
      </c>
      <c r="B59" s="47" t="s">
        <v>1268</v>
      </c>
      <c r="C59" s="43" t="s">
        <v>1786</v>
      </c>
      <c r="D59" s="241">
        <f>+SUM(E59:L59)</f>
        <v>0</v>
      </c>
      <c r="E59" s="241">
        <f>+'Mỹ Hà'!D61</f>
        <v>0</v>
      </c>
      <c r="F59" s="241">
        <f>+'Mỹ Yên'!D61</f>
        <v>0</v>
      </c>
      <c r="G59" s="241">
        <f>+'Mỹ Phú'!D61</f>
        <v>0</v>
      </c>
      <c r="H59" s="241">
        <f>+'Mỹ Đông'!D61</f>
        <v>0</v>
      </c>
      <c r="I59" s="241">
        <f>+'Quốc Tuấn'!D61</f>
        <v>0</v>
      </c>
      <c r="J59" s="241">
        <f>+'Mỹ Sơn'!D61</f>
        <v>0</v>
      </c>
      <c r="K59" s="241">
        <f>+'Mỹ Trung'!D61</f>
        <v>0</v>
      </c>
      <c r="L59" s="241">
        <f>+'Mỹ Lâm'!D61</f>
        <v>0</v>
      </c>
    </row>
    <row r="60" spans="1:12" ht="19.5" customHeight="1">
      <c r="A60" s="239">
        <v>27</v>
      </c>
      <c r="B60" s="244" t="s">
        <v>8</v>
      </c>
      <c r="C60" s="43" t="s">
        <v>2019</v>
      </c>
      <c r="D60" s="245">
        <f>+D61+D62</f>
        <v>0</v>
      </c>
      <c r="E60" s="245">
        <f t="shared" ref="E60:L60" si="8">+E61+E62</f>
        <v>0</v>
      </c>
      <c r="F60" s="245">
        <f t="shared" si="8"/>
        <v>0</v>
      </c>
      <c r="G60" s="245">
        <f t="shared" si="8"/>
        <v>0</v>
      </c>
      <c r="H60" s="245">
        <f t="shared" si="8"/>
        <v>0</v>
      </c>
      <c r="I60" s="245">
        <f t="shared" si="8"/>
        <v>0</v>
      </c>
      <c r="J60" s="245">
        <f t="shared" si="8"/>
        <v>0</v>
      </c>
      <c r="K60" s="245">
        <f t="shared" si="8"/>
        <v>0</v>
      </c>
      <c r="L60" s="245">
        <f t="shared" si="8"/>
        <v>0</v>
      </c>
    </row>
    <row r="61" spans="1:12" ht="19.5" customHeight="1">
      <c r="A61" s="239">
        <v>28</v>
      </c>
      <c r="B61" s="240" t="s">
        <v>9</v>
      </c>
      <c r="C61" s="43" t="s">
        <v>1787</v>
      </c>
      <c r="D61" s="241">
        <f>+SUM(E61:L61)</f>
        <v>0</v>
      </c>
      <c r="E61" s="241">
        <f>+'Mỹ Hà'!D63</f>
        <v>0</v>
      </c>
      <c r="F61" s="241">
        <f>+'Mỹ Yên'!D63</f>
        <v>0</v>
      </c>
      <c r="G61" s="241">
        <f>+'Mỹ Phú'!D63</f>
        <v>0</v>
      </c>
      <c r="H61" s="241">
        <f>+'Mỹ Đông'!D63</f>
        <v>0</v>
      </c>
      <c r="I61" s="241">
        <f>+'Quốc Tuấn'!D63</f>
        <v>0</v>
      </c>
      <c r="J61" s="241">
        <f>+'Mỹ Sơn'!D63</f>
        <v>0</v>
      </c>
      <c r="K61" s="241">
        <f>+'Mỹ Trung'!D63</f>
        <v>0</v>
      </c>
      <c r="L61" s="241">
        <f>+'Mỹ Lâm'!D63</f>
        <v>0</v>
      </c>
    </row>
    <row r="62" spans="1:12" ht="19.5" customHeight="1">
      <c r="A62" s="239">
        <v>29</v>
      </c>
      <c r="B62" s="240" t="s">
        <v>10</v>
      </c>
      <c r="C62" s="43" t="s">
        <v>1788</v>
      </c>
      <c r="D62" s="241">
        <f>+SUM(E62:L62)</f>
        <v>0</v>
      </c>
      <c r="E62" s="241">
        <f>+'Mỹ Hà'!D64</f>
        <v>0</v>
      </c>
      <c r="F62" s="241">
        <f>+'Mỹ Yên'!D64</f>
        <v>0</v>
      </c>
      <c r="G62" s="241">
        <f>+'Mỹ Phú'!D64</f>
        <v>0</v>
      </c>
      <c r="H62" s="241">
        <f>+'Mỹ Đông'!D64</f>
        <v>0</v>
      </c>
      <c r="I62" s="241">
        <f>+'Quốc Tuấn'!D64</f>
        <v>0</v>
      </c>
      <c r="J62" s="241">
        <f>+'Mỹ Sơn'!D64</f>
        <v>0</v>
      </c>
      <c r="K62" s="241">
        <f>+'Mỹ Trung'!D64</f>
        <v>0</v>
      </c>
      <c r="L62" s="241">
        <f>+'Mỹ Lâm'!D64</f>
        <v>0</v>
      </c>
    </row>
    <row r="63" spans="1:12" ht="19.5" customHeight="1">
      <c r="A63" s="239">
        <v>30</v>
      </c>
      <c r="B63" s="244" t="s">
        <v>11</v>
      </c>
      <c r="C63" s="43" t="s">
        <v>2020</v>
      </c>
      <c r="D63" s="245">
        <f>+SUM(D64:D69)</f>
        <v>0</v>
      </c>
      <c r="E63" s="245">
        <f t="shared" ref="E63:L63" si="9">+SUM(E64:E69)</f>
        <v>0</v>
      </c>
      <c r="F63" s="245">
        <f t="shared" si="9"/>
        <v>0</v>
      </c>
      <c r="G63" s="245">
        <f t="shared" si="9"/>
        <v>0</v>
      </c>
      <c r="H63" s="245">
        <f t="shared" si="9"/>
        <v>0</v>
      </c>
      <c r="I63" s="245">
        <f t="shared" si="9"/>
        <v>0</v>
      </c>
      <c r="J63" s="245">
        <f t="shared" si="9"/>
        <v>0</v>
      </c>
      <c r="K63" s="245">
        <f t="shared" si="9"/>
        <v>0</v>
      </c>
      <c r="L63" s="245">
        <f t="shared" si="9"/>
        <v>0</v>
      </c>
    </row>
    <row r="64" spans="1:12" ht="19.5" customHeight="1">
      <c r="A64" s="239">
        <v>31</v>
      </c>
      <c r="B64" s="240" t="s">
        <v>115</v>
      </c>
      <c r="C64" s="43" t="s">
        <v>1789</v>
      </c>
      <c r="D64" s="241">
        <f>+SUM(E64:L64)</f>
        <v>0</v>
      </c>
      <c r="E64" s="241">
        <f>+'Mỹ Hà'!D66</f>
        <v>0</v>
      </c>
      <c r="F64" s="241">
        <f>+'Mỹ Yên'!D66</f>
        <v>0</v>
      </c>
      <c r="G64" s="241">
        <f>+'Mỹ Phú'!D66</f>
        <v>0</v>
      </c>
      <c r="H64" s="241">
        <f>+'Mỹ Đông'!D66</f>
        <v>0</v>
      </c>
      <c r="I64" s="241">
        <f>+'Quốc Tuấn'!D66</f>
        <v>0</v>
      </c>
      <c r="J64" s="241">
        <f>+'Mỹ Sơn'!D66</f>
        <v>0</v>
      </c>
      <c r="K64" s="241">
        <f>+'Mỹ Trung'!D66</f>
        <v>0</v>
      </c>
      <c r="L64" s="241">
        <f>+'Mỹ Lâm'!D66</f>
        <v>0</v>
      </c>
    </row>
    <row r="65" spans="1:12" ht="19.5" customHeight="1">
      <c r="A65" s="239">
        <v>32</v>
      </c>
      <c r="B65" s="240" t="s">
        <v>116</v>
      </c>
      <c r="C65" s="43" t="s">
        <v>1790</v>
      </c>
      <c r="D65" s="241">
        <f>+SUM(E65:L65)</f>
        <v>0</v>
      </c>
      <c r="E65" s="241">
        <f>+'Mỹ Hà'!D67</f>
        <v>0</v>
      </c>
      <c r="F65" s="241">
        <f>+'Mỹ Yên'!D67</f>
        <v>0</v>
      </c>
      <c r="G65" s="241">
        <f>+'Mỹ Phú'!D67</f>
        <v>0</v>
      </c>
      <c r="H65" s="241">
        <f>+'Mỹ Đông'!D67</f>
        <v>0</v>
      </c>
      <c r="I65" s="241">
        <f>+'Quốc Tuấn'!D67</f>
        <v>0</v>
      </c>
      <c r="J65" s="241">
        <f>+'Mỹ Sơn'!D67</f>
        <v>0</v>
      </c>
      <c r="K65" s="241">
        <f>+'Mỹ Trung'!D67</f>
        <v>0</v>
      </c>
      <c r="L65" s="241">
        <f>+'Mỹ Lâm'!D67</f>
        <v>0</v>
      </c>
    </row>
    <row r="66" spans="1:12" ht="19.5" customHeight="1">
      <c r="A66" s="239">
        <v>33</v>
      </c>
      <c r="B66" s="240" t="s">
        <v>117</v>
      </c>
      <c r="C66" s="43" t="s">
        <v>1791</v>
      </c>
      <c r="D66" s="241">
        <f>+SUM(E66:L66)</f>
        <v>0</v>
      </c>
      <c r="E66" s="241">
        <f>+'Mỹ Hà'!D68</f>
        <v>0</v>
      </c>
      <c r="F66" s="241">
        <f>+'Mỹ Yên'!D68</f>
        <v>0</v>
      </c>
      <c r="G66" s="241">
        <f>+'Mỹ Phú'!D68</f>
        <v>0</v>
      </c>
      <c r="H66" s="241">
        <f>+'Mỹ Đông'!D68</f>
        <v>0</v>
      </c>
      <c r="I66" s="241">
        <f>+'Quốc Tuấn'!D68</f>
        <v>0</v>
      </c>
      <c r="J66" s="241">
        <f>+'Mỹ Sơn'!D68</f>
        <v>0</v>
      </c>
      <c r="K66" s="241">
        <f>+'Mỹ Trung'!D68</f>
        <v>0</v>
      </c>
      <c r="L66" s="241">
        <f>+'Mỹ Lâm'!D68</f>
        <v>0</v>
      </c>
    </row>
    <row r="67" spans="1:12" ht="19.5" customHeight="1">
      <c r="A67" s="239">
        <v>34</v>
      </c>
      <c r="B67" s="240" t="s">
        <v>1275</v>
      </c>
      <c r="C67" s="43" t="s">
        <v>1792</v>
      </c>
      <c r="D67" s="241">
        <f>+SUM(E67:L67)</f>
        <v>0</v>
      </c>
      <c r="E67" s="241">
        <f>+'Mỹ Hà'!D69</f>
        <v>0</v>
      </c>
      <c r="F67" s="241">
        <f>+'Mỹ Yên'!D69</f>
        <v>0</v>
      </c>
      <c r="G67" s="241">
        <f>+'Mỹ Phú'!D69</f>
        <v>0</v>
      </c>
      <c r="H67" s="241">
        <f>+'Mỹ Đông'!D69</f>
        <v>0</v>
      </c>
      <c r="I67" s="241">
        <f>+'Quốc Tuấn'!D69</f>
        <v>0</v>
      </c>
      <c r="J67" s="241">
        <f>+'Mỹ Sơn'!D69</f>
        <v>0</v>
      </c>
      <c r="K67" s="241">
        <f>+'Mỹ Trung'!D69</f>
        <v>0</v>
      </c>
      <c r="L67" s="241">
        <f>+'Mỹ Lâm'!D69</f>
        <v>0</v>
      </c>
    </row>
    <row r="68" spans="1:12" ht="19.5" customHeight="1">
      <c r="A68" s="239">
        <v>35</v>
      </c>
      <c r="B68" s="240" t="s">
        <v>118</v>
      </c>
      <c r="C68" s="43" t="s">
        <v>1793</v>
      </c>
      <c r="D68" s="241">
        <f>+SUM(E68:L68)</f>
        <v>0</v>
      </c>
      <c r="E68" s="241">
        <f>+'Mỹ Hà'!D70</f>
        <v>0</v>
      </c>
      <c r="F68" s="241">
        <f>+'Mỹ Yên'!D70</f>
        <v>0</v>
      </c>
      <c r="G68" s="241">
        <f>+'Mỹ Phú'!D70</f>
        <v>0</v>
      </c>
      <c r="H68" s="241">
        <f>+'Mỹ Đông'!D70</f>
        <v>0</v>
      </c>
      <c r="I68" s="241">
        <f>+'Quốc Tuấn'!D70</f>
        <v>0</v>
      </c>
      <c r="J68" s="241">
        <f>+'Mỹ Sơn'!D70</f>
        <v>0</v>
      </c>
      <c r="K68" s="241">
        <f>+'Mỹ Trung'!D70</f>
        <v>0</v>
      </c>
      <c r="L68" s="241">
        <f>+'Mỹ Lâm'!D70</f>
        <v>0</v>
      </c>
    </row>
    <row r="69" spans="1:12" ht="19.5" customHeight="1">
      <c r="A69" s="239">
        <v>36</v>
      </c>
      <c r="B69" s="240" t="s">
        <v>119</v>
      </c>
      <c r="C69" s="43" t="s">
        <v>1794</v>
      </c>
      <c r="D69" s="241">
        <f>+SUM(D70:D72)</f>
        <v>0</v>
      </c>
      <c r="E69" s="241">
        <f>+'Mỹ Hà'!D71</f>
        <v>0</v>
      </c>
      <c r="F69" s="241">
        <f>+'Mỹ Yên'!D71</f>
        <v>0</v>
      </c>
      <c r="G69" s="241">
        <f>+'Mỹ Phú'!D71</f>
        <v>0</v>
      </c>
      <c r="H69" s="241">
        <f>+'Mỹ Đông'!D71</f>
        <v>0</v>
      </c>
      <c r="I69" s="241">
        <f>+'Quốc Tuấn'!D71</f>
        <v>0</v>
      </c>
      <c r="J69" s="241">
        <f>+'Mỹ Sơn'!D71</f>
        <v>0</v>
      </c>
      <c r="K69" s="241">
        <f>+'Mỹ Trung'!D71</f>
        <v>0</v>
      </c>
      <c r="L69" s="241">
        <f>+'Mỹ Lâm'!D71</f>
        <v>0</v>
      </c>
    </row>
    <row r="70" spans="1:12" ht="19.5" customHeight="1">
      <c r="A70" s="239">
        <v>37</v>
      </c>
      <c r="B70" s="246" t="s">
        <v>2211</v>
      </c>
      <c r="C70" s="43" t="s">
        <v>2227</v>
      </c>
      <c r="D70" s="241">
        <f>+SUM(E70:L70)</f>
        <v>0</v>
      </c>
      <c r="E70" s="241">
        <f>+'Mỹ Hà'!D72</f>
        <v>0</v>
      </c>
      <c r="F70" s="241">
        <f>+'Mỹ Yên'!D72</f>
        <v>0</v>
      </c>
      <c r="G70" s="241">
        <f>+'Mỹ Phú'!D72</f>
        <v>0</v>
      </c>
      <c r="H70" s="241">
        <f>+'Mỹ Đông'!D72</f>
        <v>0</v>
      </c>
      <c r="I70" s="241">
        <f>+'Quốc Tuấn'!D72</f>
        <v>0</v>
      </c>
      <c r="J70" s="241">
        <f>+'Mỹ Sơn'!D72</f>
        <v>0</v>
      </c>
      <c r="K70" s="241">
        <f>+'Mỹ Trung'!D72</f>
        <v>0</v>
      </c>
      <c r="L70" s="241">
        <f>+'Mỹ Lâm'!D72</f>
        <v>0</v>
      </c>
    </row>
    <row r="71" spans="1:12" ht="19.5" customHeight="1">
      <c r="A71" s="239">
        <v>38</v>
      </c>
      <c r="B71" s="247" t="s">
        <v>2057</v>
      </c>
      <c r="C71" s="43" t="s">
        <v>2228</v>
      </c>
      <c r="D71" s="241">
        <f>+SUM(E71:L71)</f>
        <v>0</v>
      </c>
      <c r="E71" s="241">
        <f>+'Mỹ Hà'!D73</f>
        <v>0</v>
      </c>
      <c r="F71" s="241">
        <f>+'Mỹ Yên'!D73</f>
        <v>0</v>
      </c>
      <c r="G71" s="241">
        <f>+'Mỹ Phú'!D73</f>
        <v>0</v>
      </c>
      <c r="H71" s="241">
        <f>+'Mỹ Đông'!D73</f>
        <v>0</v>
      </c>
      <c r="I71" s="241">
        <f>+'Quốc Tuấn'!D73</f>
        <v>0</v>
      </c>
      <c r="J71" s="241">
        <f>+'Mỹ Sơn'!D73</f>
        <v>0</v>
      </c>
      <c r="K71" s="241">
        <f>+'Mỹ Trung'!D73</f>
        <v>0</v>
      </c>
      <c r="L71" s="241">
        <f>+'Mỹ Lâm'!D73</f>
        <v>0</v>
      </c>
    </row>
    <row r="72" spans="1:12" ht="19.5" customHeight="1">
      <c r="A72" s="239">
        <v>39</v>
      </c>
      <c r="B72" s="247" t="s">
        <v>2058</v>
      </c>
      <c r="C72" s="43" t="s">
        <v>2229</v>
      </c>
      <c r="D72" s="241">
        <f>+SUM(E72:L72)</f>
        <v>0</v>
      </c>
      <c r="E72" s="241">
        <f>+'Mỹ Hà'!D74</f>
        <v>0</v>
      </c>
      <c r="F72" s="241">
        <f>+'Mỹ Yên'!D74</f>
        <v>0</v>
      </c>
      <c r="G72" s="241">
        <f>+'Mỹ Phú'!D74</f>
        <v>0</v>
      </c>
      <c r="H72" s="241">
        <f>+'Mỹ Đông'!D74</f>
        <v>0</v>
      </c>
      <c r="I72" s="241">
        <f>+'Quốc Tuấn'!D74</f>
        <v>0</v>
      </c>
      <c r="J72" s="241">
        <f>+'Mỹ Sơn'!D74</f>
        <v>0</v>
      </c>
      <c r="K72" s="241">
        <f>+'Mỹ Trung'!D74</f>
        <v>0</v>
      </c>
      <c r="L72" s="241">
        <f>+'Mỹ Lâm'!D74</f>
        <v>0</v>
      </c>
    </row>
    <row r="73" spans="1:12" ht="19.5" customHeight="1">
      <c r="A73" s="239">
        <v>40</v>
      </c>
      <c r="B73" s="244" t="s">
        <v>1279</v>
      </c>
      <c r="C73" s="43" t="s">
        <v>2021</v>
      </c>
      <c r="D73" s="245">
        <f>+SUM(D74:D80)</f>
        <v>13</v>
      </c>
      <c r="E73" s="245">
        <f t="shared" ref="E73:L73" si="10">+SUM(E74:E80)</f>
        <v>0.5</v>
      </c>
      <c r="F73" s="245">
        <f t="shared" si="10"/>
        <v>4</v>
      </c>
      <c r="G73" s="245">
        <f t="shared" si="10"/>
        <v>2</v>
      </c>
      <c r="H73" s="245">
        <f t="shared" si="10"/>
        <v>3</v>
      </c>
      <c r="I73" s="245">
        <f t="shared" si="10"/>
        <v>0.5</v>
      </c>
      <c r="J73" s="245">
        <f t="shared" si="10"/>
        <v>1</v>
      </c>
      <c r="K73" s="245">
        <f t="shared" si="10"/>
        <v>1</v>
      </c>
      <c r="L73" s="245">
        <f t="shared" si="10"/>
        <v>1</v>
      </c>
    </row>
    <row r="74" spans="1:12" ht="19.5" customHeight="1">
      <c r="A74" s="239">
        <v>41</v>
      </c>
      <c r="B74" s="240" t="s">
        <v>121</v>
      </c>
      <c r="C74" s="43" t="s">
        <v>1795</v>
      </c>
      <c r="D74" s="241">
        <f t="shared" ref="D74:D79" si="11">+SUM(E74:L74)</f>
        <v>0</v>
      </c>
      <c r="E74" s="241">
        <f>+'Mỹ Hà'!D76</f>
        <v>0</v>
      </c>
      <c r="F74" s="241">
        <f>+'Mỹ Yên'!D76</f>
        <v>0</v>
      </c>
      <c r="G74" s="241">
        <f>+'Mỹ Phú'!D76</f>
        <v>0</v>
      </c>
      <c r="H74" s="241">
        <f>+'Mỹ Đông'!D76</f>
        <v>0</v>
      </c>
      <c r="I74" s="241">
        <f>+'Quốc Tuấn'!D76</f>
        <v>0</v>
      </c>
      <c r="J74" s="241">
        <f>+'Mỹ Sơn'!D76</f>
        <v>0</v>
      </c>
      <c r="K74" s="241">
        <f>+'Mỹ Trung'!D76</f>
        <v>0</v>
      </c>
      <c r="L74" s="241">
        <f>+'Mỹ Lâm'!D76</f>
        <v>0</v>
      </c>
    </row>
    <row r="75" spans="1:12" ht="19.5" customHeight="1">
      <c r="A75" s="239">
        <v>42</v>
      </c>
      <c r="B75" s="240" t="s">
        <v>120</v>
      </c>
      <c r="C75" s="43" t="s">
        <v>1796</v>
      </c>
      <c r="D75" s="241">
        <f t="shared" si="11"/>
        <v>13</v>
      </c>
      <c r="E75" s="241">
        <f>+'Mỹ Hà'!D77</f>
        <v>0.5</v>
      </c>
      <c r="F75" s="241">
        <f>+'Mỹ Yên'!D77</f>
        <v>4</v>
      </c>
      <c r="G75" s="241">
        <f>+'Mỹ Phú'!D77</f>
        <v>2</v>
      </c>
      <c r="H75" s="241">
        <f>+'Mỹ Đông'!D77</f>
        <v>3</v>
      </c>
      <c r="I75" s="241">
        <f>+'Quốc Tuấn'!D77</f>
        <v>0.5</v>
      </c>
      <c r="J75" s="241">
        <f>+'Mỹ Sơn'!D77</f>
        <v>1</v>
      </c>
      <c r="K75" s="241">
        <f>+'Mỹ Trung'!D77</f>
        <v>1</v>
      </c>
      <c r="L75" s="241">
        <f>+'Mỹ Lâm'!D77</f>
        <v>1</v>
      </c>
    </row>
    <row r="76" spans="1:12" ht="19.5" customHeight="1">
      <c r="A76" s="239">
        <v>43</v>
      </c>
      <c r="B76" s="240" t="s">
        <v>122</v>
      </c>
      <c r="C76" s="43" t="s">
        <v>1797</v>
      </c>
      <c r="D76" s="241">
        <f t="shared" si="11"/>
        <v>0</v>
      </c>
      <c r="E76" s="241">
        <f>+'Mỹ Hà'!D78</f>
        <v>0</v>
      </c>
      <c r="F76" s="241">
        <f>+'Mỹ Yên'!D78</f>
        <v>0</v>
      </c>
      <c r="G76" s="241">
        <f>+'Mỹ Phú'!D78</f>
        <v>0</v>
      </c>
      <c r="H76" s="241">
        <f>+'Mỹ Đông'!D78</f>
        <v>0</v>
      </c>
      <c r="I76" s="241">
        <f>+'Quốc Tuấn'!D78</f>
        <v>0</v>
      </c>
      <c r="J76" s="241">
        <f>+'Mỹ Sơn'!D78</f>
        <v>0</v>
      </c>
      <c r="K76" s="241">
        <f>+'Mỹ Trung'!D78</f>
        <v>0</v>
      </c>
      <c r="L76" s="241">
        <f>+'Mỹ Lâm'!D78</f>
        <v>0</v>
      </c>
    </row>
    <row r="77" spans="1:12" ht="19.5" customHeight="1">
      <c r="A77" s="239">
        <v>44</v>
      </c>
      <c r="B77" s="7" t="s">
        <v>123</v>
      </c>
      <c r="C77" s="43" t="s">
        <v>1798</v>
      </c>
      <c r="D77" s="241">
        <f t="shared" si="11"/>
        <v>0</v>
      </c>
      <c r="E77" s="241">
        <f>+'Mỹ Hà'!D79</f>
        <v>0</v>
      </c>
      <c r="F77" s="241">
        <f>+'Mỹ Yên'!D79</f>
        <v>0</v>
      </c>
      <c r="G77" s="241">
        <f>+'Mỹ Phú'!D79</f>
        <v>0</v>
      </c>
      <c r="H77" s="241">
        <f>+'Mỹ Đông'!D79</f>
        <v>0</v>
      </c>
      <c r="I77" s="241">
        <f>+'Quốc Tuấn'!D79</f>
        <v>0</v>
      </c>
      <c r="J77" s="241">
        <f>+'Mỹ Sơn'!D79</f>
        <v>0</v>
      </c>
      <c r="K77" s="241">
        <f>+'Mỹ Trung'!D79</f>
        <v>0</v>
      </c>
      <c r="L77" s="241">
        <f>+'Mỹ Lâm'!D79</f>
        <v>0</v>
      </c>
    </row>
    <row r="78" spans="1:12" ht="19.5" customHeight="1">
      <c r="A78" s="239">
        <v>45</v>
      </c>
      <c r="B78" s="7" t="s">
        <v>124</v>
      </c>
      <c r="C78" s="43" t="s">
        <v>1799</v>
      </c>
      <c r="D78" s="241">
        <f t="shared" si="11"/>
        <v>0</v>
      </c>
      <c r="E78" s="241">
        <f>+'Mỹ Hà'!D80</f>
        <v>0</v>
      </c>
      <c r="F78" s="241">
        <f>+'Mỹ Yên'!D80</f>
        <v>0</v>
      </c>
      <c r="G78" s="241">
        <f>+'Mỹ Phú'!D80</f>
        <v>0</v>
      </c>
      <c r="H78" s="241">
        <f>+'Mỹ Đông'!D80</f>
        <v>0</v>
      </c>
      <c r="I78" s="241">
        <f>+'Quốc Tuấn'!D80</f>
        <v>0</v>
      </c>
      <c r="J78" s="241">
        <f>+'Mỹ Sơn'!D80</f>
        <v>0</v>
      </c>
      <c r="K78" s="241">
        <f>+'Mỹ Trung'!D80</f>
        <v>0</v>
      </c>
      <c r="L78" s="241">
        <f>+'Mỹ Lâm'!D80</f>
        <v>0</v>
      </c>
    </row>
    <row r="79" spans="1:12" ht="19.5" customHeight="1">
      <c r="A79" s="239">
        <v>46</v>
      </c>
      <c r="B79" s="240" t="s">
        <v>125</v>
      </c>
      <c r="C79" s="43" t="s">
        <v>1800</v>
      </c>
      <c r="D79" s="241">
        <f t="shared" si="11"/>
        <v>0</v>
      </c>
      <c r="E79" s="241">
        <f>+'Mỹ Hà'!D81</f>
        <v>0</v>
      </c>
      <c r="F79" s="241">
        <f>+'Mỹ Yên'!D81</f>
        <v>0</v>
      </c>
      <c r="G79" s="241">
        <f>+'Mỹ Phú'!D81</f>
        <v>0</v>
      </c>
      <c r="H79" s="241">
        <f>+'Mỹ Đông'!D81</f>
        <v>0</v>
      </c>
      <c r="I79" s="241">
        <f>+'Quốc Tuấn'!D81</f>
        <v>0</v>
      </c>
      <c r="J79" s="241">
        <f>+'Mỹ Sơn'!D81</f>
        <v>0</v>
      </c>
      <c r="K79" s="241">
        <f>+'Mỹ Trung'!D81</f>
        <v>0</v>
      </c>
      <c r="L79" s="241">
        <f>+'Mỹ Lâm'!D81</f>
        <v>0</v>
      </c>
    </row>
    <row r="80" spans="1:12" ht="19.5" customHeight="1">
      <c r="A80" s="239">
        <v>47</v>
      </c>
      <c r="B80" s="240" t="s">
        <v>126</v>
      </c>
      <c r="C80" s="43" t="s">
        <v>1801</v>
      </c>
      <c r="D80" s="241">
        <f>+D81+D82+D83</f>
        <v>0</v>
      </c>
      <c r="E80" s="241">
        <f>+'Mỹ Hà'!D82</f>
        <v>0</v>
      </c>
      <c r="F80" s="241">
        <f>+'Mỹ Yên'!D82</f>
        <v>0</v>
      </c>
      <c r="G80" s="241">
        <f>+'Mỹ Phú'!D82</f>
        <v>0</v>
      </c>
      <c r="H80" s="241">
        <f>+'Mỹ Đông'!D82</f>
        <v>0</v>
      </c>
      <c r="I80" s="241">
        <f>+'Quốc Tuấn'!D82</f>
        <v>0</v>
      </c>
      <c r="J80" s="241">
        <f>+'Mỹ Sơn'!D82</f>
        <v>0</v>
      </c>
      <c r="K80" s="241">
        <f>+'Mỹ Trung'!D82</f>
        <v>0</v>
      </c>
      <c r="L80" s="241">
        <f>+'Mỹ Lâm'!D82</f>
        <v>0</v>
      </c>
    </row>
    <row r="81" spans="1:12" ht="19.5" customHeight="1">
      <c r="A81" s="239">
        <v>48</v>
      </c>
      <c r="B81" s="246" t="s">
        <v>2212</v>
      </c>
      <c r="C81" s="43" t="s">
        <v>2230</v>
      </c>
      <c r="D81" s="241">
        <f>+SUM(E81:L81)</f>
        <v>0</v>
      </c>
      <c r="E81" s="241">
        <f>+'Mỹ Hà'!D83</f>
        <v>0</v>
      </c>
      <c r="F81" s="241">
        <f>+'Mỹ Yên'!D83</f>
        <v>0</v>
      </c>
      <c r="G81" s="241">
        <f>+'Mỹ Phú'!D83</f>
        <v>0</v>
      </c>
      <c r="H81" s="241">
        <f>+'Mỹ Đông'!D83</f>
        <v>0</v>
      </c>
      <c r="I81" s="241">
        <f>+'Quốc Tuấn'!D83</f>
        <v>0</v>
      </c>
      <c r="J81" s="241">
        <f>+'Mỹ Sơn'!D83</f>
        <v>0</v>
      </c>
      <c r="K81" s="241">
        <f>+'Mỹ Trung'!D83</f>
        <v>0</v>
      </c>
      <c r="L81" s="241">
        <f>+'Mỹ Lâm'!D83</f>
        <v>0</v>
      </c>
    </row>
    <row r="82" spans="1:12" ht="19.5" customHeight="1">
      <c r="A82" s="239">
        <v>49</v>
      </c>
      <c r="B82" s="247" t="s">
        <v>2059</v>
      </c>
      <c r="C82" s="43" t="s">
        <v>2231</v>
      </c>
      <c r="D82" s="241">
        <f>+SUM(E82:L82)</f>
        <v>0</v>
      </c>
      <c r="E82" s="241">
        <f>+'Mỹ Hà'!D84</f>
        <v>0</v>
      </c>
      <c r="F82" s="241">
        <f>+'Mỹ Yên'!D84</f>
        <v>0</v>
      </c>
      <c r="G82" s="241">
        <f>+'Mỹ Phú'!D84</f>
        <v>0</v>
      </c>
      <c r="H82" s="241">
        <f>+'Mỹ Đông'!D84</f>
        <v>0</v>
      </c>
      <c r="I82" s="241">
        <f>+'Quốc Tuấn'!D84</f>
        <v>0</v>
      </c>
      <c r="J82" s="241">
        <f>+'Mỹ Sơn'!D84</f>
        <v>0</v>
      </c>
      <c r="K82" s="241">
        <f>+'Mỹ Trung'!D84</f>
        <v>0</v>
      </c>
      <c r="L82" s="241">
        <f>+'Mỹ Lâm'!D84</f>
        <v>0</v>
      </c>
    </row>
    <row r="83" spans="1:12" ht="19.5" customHeight="1">
      <c r="A83" s="239">
        <v>50</v>
      </c>
      <c r="B83" s="247" t="s">
        <v>2060</v>
      </c>
      <c r="C83" s="43" t="s">
        <v>2232</v>
      </c>
      <c r="D83" s="241">
        <f>+SUM(E83:L83)</f>
        <v>0</v>
      </c>
      <c r="E83" s="241">
        <f>+'Mỹ Hà'!D85</f>
        <v>0</v>
      </c>
      <c r="F83" s="241">
        <f>+'Mỹ Yên'!D85</f>
        <v>0</v>
      </c>
      <c r="G83" s="241">
        <f>+'Mỹ Phú'!D85</f>
        <v>0</v>
      </c>
      <c r="H83" s="241">
        <f>+'Mỹ Đông'!D85</f>
        <v>0</v>
      </c>
      <c r="I83" s="241">
        <f>+'Quốc Tuấn'!D85</f>
        <v>0</v>
      </c>
      <c r="J83" s="241">
        <f>+'Mỹ Sơn'!D85</f>
        <v>0</v>
      </c>
      <c r="K83" s="241">
        <f>+'Mỹ Trung'!D85</f>
        <v>0</v>
      </c>
      <c r="L83" s="241">
        <f>+'Mỹ Lâm'!D85</f>
        <v>0</v>
      </c>
    </row>
    <row r="84" spans="1:12" ht="19.5" customHeight="1">
      <c r="A84" s="239">
        <v>51</v>
      </c>
      <c r="B84" s="244" t="s">
        <v>15</v>
      </c>
      <c r="C84" s="43" t="s">
        <v>2022</v>
      </c>
      <c r="D84" s="245">
        <f>+D85+D165+D178</f>
        <v>17.450000000000003</v>
      </c>
      <c r="E84" s="245">
        <f t="shared" ref="E84:L84" si="12">+E85+E165+E178</f>
        <v>1.4</v>
      </c>
      <c r="F84" s="245">
        <f t="shared" si="12"/>
        <v>2.8600000000000003</v>
      </c>
      <c r="G84" s="245">
        <f t="shared" si="12"/>
        <v>4.2</v>
      </c>
      <c r="H84" s="245">
        <f t="shared" si="12"/>
        <v>1.85</v>
      </c>
      <c r="I84" s="245">
        <f t="shared" si="12"/>
        <v>1.9</v>
      </c>
      <c r="J84" s="245">
        <f t="shared" si="12"/>
        <v>1.98</v>
      </c>
      <c r="K84" s="245">
        <f t="shared" si="12"/>
        <v>1.6</v>
      </c>
      <c r="L84" s="245">
        <f t="shared" si="12"/>
        <v>1.6600000000000001</v>
      </c>
    </row>
    <row r="85" spans="1:12" ht="19.5" customHeight="1">
      <c r="A85" s="239">
        <v>52</v>
      </c>
      <c r="B85" s="244" t="s">
        <v>16</v>
      </c>
      <c r="C85" s="43" t="s">
        <v>2025</v>
      </c>
      <c r="D85" s="245">
        <f>+D86+D110+D117+D127+D142+D155+D163+D164</f>
        <v>9.4500000000000011</v>
      </c>
      <c r="E85" s="245">
        <f t="shared" ref="E85:L85" si="13">+E86+E110+E117+E127+E142+E155+E163+E164</f>
        <v>0.9</v>
      </c>
      <c r="F85" s="245">
        <f t="shared" si="13"/>
        <v>2.3600000000000003</v>
      </c>
      <c r="G85" s="245">
        <f t="shared" si="13"/>
        <v>1.2</v>
      </c>
      <c r="H85" s="245">
        <f t="shared" si="13"/>
        <v>1.35</v>
      </c>
      <c r="I85" s="245">
        <f t="shared" si="13"/>
        <v>0.9</v>
      </c>
      <c r="J85" s="245">
        <f t="shared" si="13"/>
        <v>0.98</v>
      </c>
      <c r="K85" s="245">
        <f t="shared" si="13"/>
        <v>0.60000000000000009</v>
      </c>
      <c r="L85" s="245">
        <f t="shared" si="13"/>
        <v>1.1600000000000001</v>
      </c>
    </row>
    <row r="86" spans="1:12" ht="19.5" customHeight="1">
      <c r="A86" s="239">
        <v>53</v>
      </c>
      <c r="B86" s="244" t="s">
        <v>17</v>
      </c>
      <c r="C86" s="43" t="s">
        <v>2024</v>
      </c>
      <c r="D86" s="245">
        <f>+D87+D88+D98+D99+D100+D101+D102+D103+D106</f>
        <v>5.120000000000001</v>
      </c>
      <c r="E86" s="245">
        <f t="shared" ref="E86:L86" si="14">+E87+E88+E98+E99+E100+E101+E102+E103+E106</f>
        <v>0.6</v>
      </c>
      <c r="F86" s="245">
        <f t="shared" si="14"/>
        <v>1.5100000000000002</v>
      </c>
      <c r="G86" s="245">
        <f t="shared" si="14"/>
        <v>0.5</v>
      </c>
      <c r="H86" s="245">
        <f t="shared" si="14"/>
        <v>0.75</v>
      </c>
      <c r="I86" s="245">
        <f t="shared" si="14"/>
        <v>0.45000000000000007</v>
      </c>
      <c r="J86" s="245">
        <f t="shared" si="14"/>
        <v>0.44999999999999996</v>
      </c>
      <c r="K86" s="245">
        <f t="shared" si="14"/>
        <v>0.30000000000000004</v>
      </c>
      <c r="L86" s="245">
        <f t="shared" si="14"/>
        <v>0.56000000000000005</v>
      </c>
    </row>
    <row r="87" spans="1:12" ht="19.5" customHeight="1">
      <c r="A87" s="239">
        <v>54</v>
      </c>
      <c r="B87" s="7" t="s">
        <v>18</v>
      </c>
      <c r="C87" s="43" t="s">
        <v>1802</v>
      </c>
      <c r="D87" s="241">
        <f>+SUM(E87:L87)</f>
        <v>0.45</v>
      </c>
      <c r="E87" s="241">
        <f>+'Mỹ Hà'!D89</f>
        <v>0.1</v>
      </c>
      <c r="F87" s="241">
        <f>+'Mỹ Yên'!D89</f>
        <v>0.2</v>
      </c>
      <c r="G87" s="241">
        <f>+'Mỹ Phú'!D89</f>
        <v>0.1</v>
      </c>
      <c r="H87" s="241">
        <f>+'Mỹ Đông'!D89</f>
        <v>0.05</v>
      </c>
      <c r="I87" s="241">
        <f>+'Quốc Tuấn'!D89</f>
        <v>0</v>
      </c>
      <c r="J87" s="241">
        <f>+'Mỹ Sơn'!D89</f>
        <v>0</v>
      </c>
      <c r="K87" s="241">
        <f>+'Mỹ Trung'!D89</f>
        <v>0</v>
      </c>
      <c r="L87" s="241">
        <f>+'Mỹ Lâm'!D89</f>
        <v>0</v>
      </c>
    </row>
    <row r="88" spans="1:12" ht="19.5" customHeight="1">
      <c r="A88" s="239">
        <v>55</v>
      </c>
      <c r="B88" s="7" t="s">
        <v>77</v>
      </c>
      <c r="C88" s="43" t="s">
        <v>1803</v>
      </c>
      <c r="D88" s="245">
        <f>+SUM(D89:D97)</f>
        <v>2.1</v>
      </c>
      <c r="E88" s="241">
        <f>+'Mỹ Hà'!D90</f>
        <v>0.2</v>
      </c>
      <c r="F88" s="241">
        <f>+'Mỹ Yên'!D90</f>
        <v>1</v>
      </c>
      <c r="G88" s="241">
        <f>+'Mỹ Phú'!D90</f>
        <v>0</v>
      </c>
      <c r="H88" s="241">
        <f>+'Mỹ Đông'!D90</f>
        <v>0.4</v>
      </c>
      <c r="I88" s="241">
        <f>+'Quốc Tuấn'!D90</f>
        <v>0.2</v>
      </c>
      <c r="J88" s="241">
        <f>+'Mỹ Sơn'!D90</f>
        <v>0</v>
      </c>
      <c r="K88" s="241">
        <f>+'Mỹ Trung'!D90</f>
        <v>0.1</v>
      </c>
      <c r="L88" s="241">
        <f>+'Mỹ Lâm'!D90</f>
        <v>0.2</v>
      </c>
    </row>
    <row r="89" spans="1:12" ht="19.5" customHeight="1">
      <c r="A89" s="239">
        <v>56</v>
      </c>
      <c r="B89" s="246" t="s">
        <v>2213</v>
      </c>
      <c r="C89" s="43" t="s">
        <v>1804</v>
      </c>
      <c r="D89" s="241">
        <f t="shared" ref="D89:D102" si="15">+SUM(E89:L89)</f>
        <v>1.5</v>
      </c>
      <c r="E89" s="241">
        <f>+'Mỹ Hà'!D91</f>
        <v>0.2</v>
      </c>
      <c r="F89" s="241">
        <f>+'Mỹ Yên'!D91</f>
        <v>0.5</v>
      </c>
      <c r="G89" s="241">
        <f>+'Mỹ Phú'!D91</f>
        <v>0</v>
      </c>
      <c r="H89" s="241">
        <f>+'Mỹ Đông'!D91</f>
        <v>0.3</v>
      </c>
      <c r="I89" s="241">
        <f>+'Quốc Tuấn'!D91</f>
        <v>0.2</v>
      </c>
      <c r="J89" s="241">
        <f>+'Mỹ Sơn'!D91</f>
        <v>0</v>
      </c>
      <c r="K89" s="241">
        <f>+'Mỹ Trung'!D91</f>
        <v>0.1</v>
      </c>
      <c r="L89" s="241">
        <f>+'Mỹ Lâm'!D91</f>
        <v>0.2</v>
      </c>
    </row>
    <row r="90" spans="1:12" ht="19.5" customHeight="1">
      <c r="A90" s="239">
        <v>57</v>
      </c>
      <c r="B90" s="247" t="s">
        <v>1462</v>
      </c>
      <c r="C90" s="43" t="s">
        <v>1805</v>
      </c>
      <c r="D90" s="241">
        <f t="shared" si="15"/>
        <v>0.3</v>
      </c>
      <c r="E90" s="241">
        <f>+'Mỹ Hà'!D92</f>
        <v>0</v>
      </c>
      <c r="F90" s="241">
        <f>+'Mỹ Yên'!D92</f>
        <v>0.3</v>
      </c>
      <c r="G90" s="241">
        <f>+'Mỹ Phú'!D92</f>
        <v>0</v>
      </c>
      <c r="H90" s="241">
        <f>+'Mỹ Đông'!D92</f>
        <v>0</v>
      </c>
      <c r="I90" s="241">
        <f>+'Quốc Tuấn'!D92</f>
        <v>0</v>
      </c>
      <c r="J90" s="241">
        <f>+'Mỹ Sơn'!D92</f>
        <v>0</v>
      </c>
      <c r="K90" s="241">
        <f>+'Mỹ Trung'!D92</f>
        <v>0</v>
      </c>
      <c r="L90" s="241">
        <f>+'Mỹ Lâm'!D92</f>
        <v>0</v>
      </c>
    </row>
    <row r="91" spans="1:12" ht="19.5" customHeight="1">
      <c r="A91" s="239">
        <v>58</v>
      </c>
      <c r="B91" s="247" t="s">
        <v>1464</v>
      </c>
      <c r="C91" s="43" t="s">
        <v>1806</v>
      </c>
      <c r="D91" s="241">
        <f t="shared" si="15"/>
        <v>0</v>
      </c>
      <c r="E91" s="241">
        <f>+'Mỹ Hà'!D93</f>
        <v>0</v>
      </c>
      <c r="F91" s="241">
        <f>+'Mỹ Yên'!D93</f>
        <v>0</v>
      </c>
      <c r="G91" s="241">
        <f>+'Mỹ Phú'!D93</f>
        <v>0</v>
      </c>
      <c r="H91" s="241">
        <f>+'Mỹ Đông'!D93</f>
        <v>0</v>
      </c>
      <c r="I91" s="241">
        <f>+'Quốc Tuấn'!D93</f>
        <v>0</v>
      </c>
      <c r="J91" s="241">
        <f>+'Mỹ Sơn'!D93</f>
        <v>0</v>
      </c>
      <c r="K91" s="241">
        <f>+'Mỹ Trung'!D93</f>
        <v>0</v>
      </c>
      <c r="L91" s="241">
        <f>+'Mỹ Lâm'!D93</f>
        <v>0</v>
      </c>
    </row>
    <row r="92" spans="1:12" ht="19.5" customHeight="1">
      <c r="A92" s="239">
        <v>59</v>
      </c>
      <c r="B92" s="247" t="s">
        <v>1466</v>
      </c>
      <c r="C92" s="43" t="s">
        <v>1807</v>
      </c>
      <c r="D92" s="241">
        <f t="shared" si="15"/>
        <v>0</v>
      </c>
      <c r="E92" s="241">
        <f>+'Mỹ Hà'!D94</f>
        <v>0</v>
      </c>
      <c r="F92" s="241">
        <f>+'Mỹ Yên'!D94</f>
        <v>0</v>
      </c>
      <c r="G92" s="241">
        <f>+'Mỹ Phú'!D94</f>
        <v>0</v>
      </c>
      <c r="H92" s="241">
        <f>+'Mỹ Đông'!D94</f>
        <v>0</v>
      </c>
      <c r="I92" s="241">
        <f>+'Quốc Tuấn'!D94</f>
        <v>0</v>
      </c>
      <c r="J92" s="241">
        <f>+'Mỹ Sơn'!D94</f>
        <v>0</v>
      </c>
      <c r="K92" s="241">
        <f>+'Mỹ Trung'!D94</f>
        <v>0</v>
      </c>
      <c r="L92" s="241">
        <f>+'Mỹ Lâm'!D94</f>
        <v>0</v>
      </c>
    </row>
    <row r="93" spans="1:12" ht="19.5" customHeight="1">
      <c r="A93" s="239">
        <v>60</v>
      </c>
      <c r="B93" s="247" t="s">
        <v>1468</v>
      </c>
      <c r="C93" s="43" t="s">
        <v>1808</v>
      </c>
      <c r="D93" s="241">
        <f t="shared" si="15"/>
        <v>0.1</v>
      </c>
      <c r="E93" s="241">
        <f>+'Mỹ Hà'!D95</f>
        <v>0</v>
      </c>
      <c r="F93" s="241">
        <f>+'Mỹ Yên'!D95</f>
        <v>0.1</v>
      </c>
      <c r="G93" s="241">
        <f>+'Mỹ Phú'!D95</f>
        <v>0</v>
      </c>
      <c r="H93" s="241">
        <f>+'Mỹ Đông'!D95</f>
        <v>0</v>
      </c>
      <c r="I93" s="241">
        <f>+'Quốc Tuấn'!D95</f>
        <v>0</v>
      </c>
      <c r="J93" s="241">
        <f>+'Mỹ Sơn'!D95</f>
        <v>0</v>
      </c>
      <c r="K93" s="241">
        <f>+'Mỹ Trung'!D95</f>
        <v>0</v>
      </c>
      <c r="L93" s="241">
        <f>+'Mỹ Lâm'!D95</f>
        <v>0</v>
      </c>
    </row>
    <row r="94" spans="1:12" ht="19.5" customHeight="1">
      <c r="A94" s="239">
        <v>61</v>
      </c>
      <c r="B94" s="247" t="s">
        <v>2202</v>
      </c>
      <c r="C94" s="43" t="s">
        <v>2233</v>
      </c>
      <c r="D94" s="241">
        <f t="shared" si="15"/>
        <v>0</v>
      </c>
      <c r="E94" s="241">
        <f>+'Mỹ Hà'!D96</f>
        <v>0</v>
      </c>
      <c r="F94" s="241">
        <f>+'Mỹ Yên'!D96</f>
        <v>0</v>
      </c>
      <c r="G94" s="241">
        <f>+'Mỹ Phú'!D96</f>
        <v>0</v>
      </c>
      <c r="H94" s="241">
        <f>+'Mỹ Đông'!D96</f>
        <v>0</v>
      </c>
      <c r="I94" s="241">
        <f>+'Quốc Tuấn'!D96</f>
        <v>0</v>
      </c>
      <c r="J94" s="241">
        <f>+'Mỹ Sơn'!D96</f>
        <v>0</v>
      </c>
      <c r="K94" s="241">
        <f>+'Mỹ Trung'!D96</f>
        <v>0</v>
      </c>
      <c r="L94" s="241">
        <f>+'Mỹ Lâm'!D96</f>
        <v>0</v>
      </c>
    </row>
    <row r="95" spans="1:12" ht="19.5" customHeight="1">
      <c r="A95" s="239">
        <v>62</v>
      </c>
      <c r="B95" s="247" t="s">
        <v>2203</v>
      </c>
      <c r="C95" s="43" t="s">
        <v>2234</v>
      </c>
      <c r="D95" s="241">
        <f t="shared" si="15"/>
        <v>0</v>
      </c>
      <c r="E95" s="241">
        <f>+'Mỹ Hà'!D97</f>
        <v>0</v>
      </c>
      <c r="F95" s="241">
        <f>+'Mỹ Yên'!D97</f>
        <v>0</v>
      </c>
      <c r="G95" s="241">
        <f>+'Mỹ Phú'!D97</f>
        <v>0</v>
      </c>
      <c r="H95" s="241">
        <f>+'Mỹ Đông'!D97</f>
        <v>0</v>
      </c>
      <c r="I95" s="241">
        <f>+'Quốc Tuấn'!D97</f>
        <v>0</v>
      </c>
      <c r="J95" s="241">
        <f>+'Mỹ Sơn'!D97</f>
        <v>0</v>
      </c>
      <c r="K95" s="241">
        <f>+'Mỹ Trung'!D97</f>
        <v>0</v>
      </c>
      <c r="L95" s="241">
        <f>+'Mỹ Lâm'!D97</f>
        <v>0</v>
      </c>
    </row>
    <row r="96" spans="1:12" ht="19.5" customHeight="1">
      <c r="A96" s="239">
        <v>63</v>
      </c>
      <c r="B96" s="247" t="s">
        <v>2204</v>
      </c>
      <c r="C96" s="43" t="s">
        <v>2235</v>
      </c>
      <c r="D96" s="241">
        <f t="shared" si="15"/>
        <v>0</v>
      </c>
      <c r="E96" s="241">
        <f>+'Mỹ Hà'!D98</f>
        <v>0</v>
      </c>
      <c r="F96" s="241">
        <f>+'Mỹ Yên'!D98</f>
        <v>0</v>
      </c>
      <c r="G96" s="241">
        <f>+'Mỹ Phú'!D98</f>
        <v>0</v>
      </c>
      <c r="H96" s="241">
        <f>+'Mỹ Đông'!D98</f>
        <v>0</v>
      </c>
      <c r="I96" s="241">
        <f>+'Quốc Tuấn'!D98</f>
        <v>0</v>
      </c>
      <c r="J96" s="241">
        <f>+'Mỹ Sơn'!D98</f>
        <v>0</v>
      </c>
      <c r="K96" s="241">
        <f>+'Mỹ Trung'!D98</f>
        <v>0</v>
      </c>
      <c r="L96" s="241">
        <f>+'Mỹ Lâm'!D98</f>
        <v>0</v>
      </c>
    </row>
    <row r="97" spans="1:12" ht="19.5" customHeight="1">
      <c r="A97" s="239">
        <v>64</v>
      </c>
      <c r="B97" s="247" t="s">
        <v>2205</v>
      </c>
      <c r="C97" s="43" t="s">
        <v>2236</v>
      </c>
      <c r="D97" s="241">
        <f t="shared" si="15"/>
        <v>0.2</v>
      </c>
      <c r="E97" s="241">
        <f>+'Mỹ Hà'!D99</f>
        <v>0</v>
      </c>
      <c r="F97" s="241">
        <f>+'Mỹ Yên'!D99</f>
        <v>0.1</v>
      </c>
      <c r="G97" s="241">
        <f>+'Mỹ Phú'!D99</f>
        <v>0</v>
      </c>
      <c r="H97" s="241">
        <f>+'Mỹ Đông'!D99</f>
        <v>0.1</v>
      </c>
      <c r="I97" s="241">
        <f>+'Quốc Tuấn'!D99</f>
        <v>0</v>
      </c>
      <c r="J97" s="241">
        <f>+'Mỹ Sơn'!D99</f>
        <v>0</v>
      </c>
      <c r="K97" s="241">
        <f>+'Mỹ Trung'!D99</f>
        <v>0</v>
      </c>
      <c r="L97" s="241">
        <f>+'Mỹ Lâm'!D99</f>
        <v>0</v>
      </c>
    </row>
    <row r="98" spans="1:12" ht="19.5" customHeight="1">
      <c r="A98" s="239">
        <v>65</v>
      </c>
      <c r="B98" s="7" t="s">
        <v>19</v>
      </c>
      <c r="C98" s="43" t="s">
        <v>1809</v>
      </c>
      <c r="D98" s="241">
        <f t="shared" si="15"/>
        <v>0.85</v>
      </c>
      <c r="E98" s="241">
        <f>+'Mỹ Hà'!D100</f>
        <v>0.1</v>
      </c>
      <c r="F98" s="241">
        <f>+'Mỹ Yên'!D100</f>
        <v>0.1</v>
      </c>
      <c r="G98" s="241">
        <f>+'Mỹ Phú'!D100</f>
        <v>0.1</v>
      </c>
      <c r="H98" s="241">
        <f>+'Mỹ Đông'!D100</f>
        <v>0.1</v>
      </c>
      <c r="I98" s="241">
        <f>+'Quốc Tuấn'!D100</f>
        <v>0.1</v>
      </c>
      <c r="J98" s="241">
        <f>+'Mỹ Sơn'!D100</f>
        <v>0.1</v>
      </c>
      <c r="K98" s="241">
        <f>+'Mỹ Trung'!D100</f>
        <v>0.1</v>
      </c>
      <c r="L98" s="241">
        <f>+'Mỹ Lâm'!D100</f>
        <v>0.15</v>
      </c>
    </row>
    <row r="99" spans="1:12" ht="19.5" customHeight="1">
      <c r="A99" s="239">
        <v>66</v>
      </c>
      <c r="B99" s="7" t="s">
        <v>20</v>
      </c>
      <c r="C99" s="43" t="s">
        <v>1810</v>
      </c>
      <c r="D99" s="241">
        <f t="shared" si="15"/>
        <v>0.47000000000000008</v>
      </c>
      <c r="E99" s="241">
        <f>+'Mỹ Hà'!D101</f>
        <v>0.1</v>
      </c>
      <c r="F99" s="241">
        <f>+'Mỹ Yên'!D101</f>
        <v>0.01</v>
      </c>
      <c r="G99" s="241">
        <f>+'Mỹ Phú'!D101</f>
        <v>0.1</v>
      </c>
      <c r="H99" s="241">
        <f>+'Mỹ Đông'!D101</f>
        <v>0.1</v>
      </c>
      <c r="I99" s="241">
        <f>+'Quốc Tuấn'!D101</f>
        <v>0.05</v>
      </c>
      <c r="J99" s="241">
        <f>+'Mỹ Sơn'!D101</f>
        <v>0.1</v>
      </c>
      <c r="K99" s="241">
        <f>+'Mỹ Trung'!D101</f>
        <v>0</v>
      </c>
      <c r="L99" s="241">
        <f>+'Mỹ Lâm'!D101</f>
        <v>0.01</v>
      </c>
    </row>
    <row r="100" spans="1:12" ht="19.5" customHeight="1">
      <c r="A100" s="239">
        <v>67</v>
      </c>
      <c r="B100" s="7" t="s">
        <v>21</v>
      </c>
      <c r="C100" s="43" t="s">
        <v>1811</v>
      </c>
      <c r="D100" s="241">
        <f t="shared" si="15"/>
        <v>0</v>
      </c>
      <c r="E100" s="241">
        <f>+'Mỹ Hà'!D102</f>
        <v>0</v>
      </c>
      <c r="F100" s="241">
        <f>+'Mỹ Yên'!D102</f>
        <v>0</v>
      </c>
      <c r="G100" s="241">
        <f>+'Mỹ Phú'!D102</f>
        <v>0</v>
      </c>
      <c r="H100" s="241">
        <f>+'Mỹ Đông'!D102</f>
        <v>0</v>
      </c>
      <c r="I100" s="241">
        <f>+'Quốc Tuấn'!D102</f>
        <v>0</v>
      </c>
      <c r="J100" s="241">
        <f>+'Mỹ Sơn'!D102</f>
        <v>0</v>
      </c>
      <c r="K100" s="241">
        <f>+'Mỹ Trung'!D102</f>
        <v>0</v>
      </c>
      <c r="L100" s="241">
        <f>+'Mỹ Lâm'!D102</f>
        <v>0</v>
      </c>
    </row>
    <row r="101" spans="1:12" ht="19.5" customHeight="1">
      <c r="A101" s="239">
        <v>68</v>
      </c>
      <c r="B101" s="7" t="s">
        <v>22</v>
      </c>
      <c r="C101" s="43" t="s">
        <v>1812</v>
      </c>
      <c r="D101" s="241">
        <f t="shared" si="15"/>
        <v>0</v>
      </c>
      <c r="E101" s="241">
        <f>+'Mỹ Hà'!D103</f>
        <v>0</v>
      </c>
      <c r="F101" s="241">
        <f>+'Mỹ Yên'!D103</f>
        <v>0</v>
      </c>
      <c r="G101" s="241">
        <f>+'Mỹ Phú'!D103</f>
        <v>0</v>
      </c>
      <c r="H101" s="241">
        <f>+'Mỹ Đông'!D103</f>
        <v>0</v>
      </c>
      <c r="I101" s="241">
        <f>+'Quốc Tuấn'!D103</f>
        <v>0</v>
      </c>
      <c r="J101" s="241">
        <f>+'Mỹ Sơn'!D103</f>
        <v>0</v>
      </c>
      <c r="K101" s="241">
        <f>+'Mỹ Trung'!D103</f>
        <v>0</v>
      </c>
      <c r="L101" s="241">
        <f>+'Mỹ Lâm'!D103</f>
        <v>0</v>
      </c>
    </row>
    <row r="102" spans="1:12" ht="19.5" customHeight="1">
      <c r="A102" s="239">
        <v>69</v>
      </c>
      <c r="B102" s="7" t="s">
        <v>23</v>
      </c>
      <c r="C102" s="43" t="s">
        <v>1813</v>
      </c>
      <c r="D102" s="241">
        <f t="shared" si="15"/>
        <v>0.75</v>
      </c>
      <c r="E102" s="241">
        <f>+'Mỹ Hà'!D104</f>
        <v>0.1</v>
      </c>
      <c r="F102" s="241">
        <f>+'Mỹ Yên'!D104</f>
        <v>0.1</v>
      </c>
      <c r="G102" s="241">
        <f>+'Mỹ Phú'!D104</f>
        <v>0.1</v>
      </c>
      <c r="H102" s="241">
        <f>+'Mỹ Đông'!D104</f>
        <v>0.1</v>
      </c>
      <c r="I102" s="241">
        <f>+'Quốc Tuấn'!D104</f>
        <v>0.1</v>
      </c>
      <c r="J102" s="241">
        <f>+'Mỹ Sơn'!D104</f>
        <v>0.15</v>
      </c>
      <c r="K102" s="241">
        <f>+'Mỹ Trung'!D104</f>
        <v>0.1</v>
      </c>
      <c r="L102" s="241">
        <f>+'Mỹ Lâm'!D104</f>
        <v>0</v>
      </c>
    </row>
    <row r="103" spans="1:12" ht="19.5" customHeight="1">
      <c r="A103" s="239">
        <v>70</v>
      </c>
      <c r="B103" s="7" t="s">
        <v>24</v>
      </c>
      <c r="C103" s="43" t="s">
        <v>1814</v>
      </c>
      <c r="D103" s="241">
        <f>+D104+D105</f>
        <v>0</v>
      </c>
      <c r="E103" s="241">
        <f>+'Mỹ Hà'!D105</f>
        <v>0</v>
      </c>
      <c r="F103" s="241">
        <f>+'Mỹ Yên'!D105</f>
        <v>0</v>
      </c>
      <c r="G103" s="241">
        <f>+'Mỹ Phú'!D105</f>
        <v>0</v>
      </c>
      <c r="H103" s="241">
        <f>+'Mỹ Đông'!D105</f>
        <v>0</v>
      </c>
      <c r="I103" s="241">
        <f>+'Quốc Tuấn'!D105</f>
        <v>0</v>
      </c>
      <c r="J103" s="241">
        <f>+'Mỹ Sơn'!D105</f>
        <v>0</v>
      </c>
      <c r="K103" s="241">
        <f>+'Mỹ Trung'!D105</f>
        <v>0</v>
      </c>
      <c r="L103" s="241">
        <f>+'Mỹ Lâm'!D105</f>
        <v>0</v>
      </c>
    </row>
    <row r="104" spans="1:12" ht="19.5" customHeight="1">
      <c r="A104" s="239">
        <v>71</v>
      </c>
      <c r="B104" s="246" t="s">
        <v>2214</v>
      </c>
      <c r="C104" s="43" t="s">
        <v>1815</v>
      </c>
      <c r="D104" s="241">
        <f>+SUM(E104:L104)</f>
        <v>0</v>
      </c>
      <c r="E104" s="241">
        <f>+'Mỹ Hà'!D106</f>
        <v>0</v>
      </c>
      <c r="F104" s="241">
        <f>+'Mỹ Yên'!D106</f>
        <v>0</v>
      </c>
      <c r="G104" s="241">
        <f>+'Mỹ Phú'!D106</f>
        <v>0</v>
      </c>
      <c r="H104" s="241">
        <f>+'Mỹ Đông'!D106</f>
        <v>0</v>
      </c>
      <c r="I104" s="241">
        <f>+'Quốc Tuấn'!D106</f>
        <v>0</v>
      </c>
      <c r="J104" s="241">
        <f>+'Mỹ Sơn'!D106</f>
        <v>0</v>
      </c>
      <c r="K104" s="241">
        <f>+'Mỹ Trung'!D106</f>
        <v>0</v>
      </c>
      <c r="L104" s="241">
        <f>+'Mỹ Lâm'!D106</f>
        <v>0</v>
      </c>
    </row>
    <row r="105" spans="1:12" ht="19.5" customHeight="1">
      <c r="A105" s="239">
        <v>72</v>
      </c>
      <c r="B105" s="7" t="s">
        <v>2323</v>
      </c>
      <c r="C105" s="43" t="s">
        <v>1816</v>
      </c>
      <c r="D105" s="241">
        <f>+SUM(E105:L105)</f>
        <v>0</v>
      </c>
      <c r="E105" s="241">
        <f>+'Mỹ Hà'!D107</f>
        <v>0</v>
      </c>
      <c r="F105" s="241">
        <f>+'Mỹ Yên'!D107</f>
        <v>0</v>
      </c>
      <c r="G105" s="241">
        <f>+'Mỹ Phú'!D107</f>
        <v>0</v>
      </c>
      <c r="H105" s="241">
        <f>+'Mỹ Đông'!D107</f>
        <v>0</v>
      </c>
      <c r="I105" s="241">
        <f>+'Quốc Tuấn'!D107</f>
        <v>0</v>
      </c>
      <c r="J105" s="241">
        <f>+'Mỹ Sơn'!D107</f>
        <v>0</v>
      </c>
      <c r="K105" s="241">
        <f>+'Mỹ Trung'!D107</f>
        <v>0</v>
      </c>
      <c r="L105" s="241">
        <f>+'Mỹ Lâm'!D107</f>
        <v>0</v>
      </c>
    </row>
    <row r="106" spans="1:12" ht="19.5" customHeight="1">
      <c r="A106" s="239">
        <v>73</v>
      </c>
      <c r="B106" s="7" t="s">
        <v>25</v>
      </c>
      <c r="C106" s="43" t="s">
        <v>1817</v>
      </c>
      <c r="D106" s="241">
        <f>+SUM(D107:D109)</f>
        <v>0.5</v>
      </c>
      <c r="E106" s="241">
        <f>+'Mỹ Hà'!D108</f>
        <v>0</v>
      </c>
      <c r="F106" s="241">
        <f>+'Mỹ Yên'!D108</f>
        <v>0.1</v>
      </c>
      <c r="G106" s="241">
        <f>+'Mỹ Phú'!D108</f>
        <v>0.1</v>
      </c>
      <c r="H106" s="241">
        <f>+'Mỹ Đông'!D108</f>
        <v>0</v>
      </c>
      <c r="I106" s="241">
        <f>+'Quốc Tuấn'!D108</f>
        <v>0</v>
      </c>
      <c r="J106" s="241">
        <f>+'Mỹ Sơn'!D108</f>
        <v>0.1</v>
      </c>
      <c r="K106" s="241">
        <f>+'Mỹ Trung'!D108</f>
        <v>0</v>
      </c>
      <c r="L106" s="241">
        <f>+'Mỹ Lâm'!D108</f>
        <v>0.2</v>
      </c>
    </row>
    <row r="107" spans="1:12" ht="19.5" customHeight="1">
      <c r="A107" s="239">
        <v>74</v>
      </c>
      <c r="B107" s="246" t="s">
        <v>2215</v>
      </c>
      <c r="C107" s="43" t="s">
        <v>2237</v>
      </c>
      <c r="D107" s="241">
        <f>+SUM(E107:L107)</f>
        <v>0.5</v>
      </c>
      <c r="E107" s="241">
        <f>+'Mỹ Hà'!D109</f>
        <v>0</v>
      </c>
      <c r="F107" s="241">
        <f>+'Mỹ Yên'!D109</f>
        <v>0.1</v>
      </c>
      <c r="G107" s="241">
        <f>+'Mỹ Phú'!D109</f>
        <v>0.1</v>
      </c>
      <c r="H107" s="241">
        <f>+'Mỹ Đông'!D109</f>
        <v>0</v>
      </c>
      <c r="I107" s="241">
        <f>+'Quốc Tuấn'!D109</f>
        <v>0</v>
      </c>
      <c r="J107" s="241">
        <f>+'Mỹ Sơn'!D109</f>
        <v>0.1</v>
      </c>
      <c r="K107" s="241">
        <f>+'Mỹ Trung'!D109</f>
        <v>0</v>
      </c>
      <c r="L107" s="241">
        <f>+'Mỹ Lâm'!D109</f>
        <v>0.2</v>
      </c>
    </row>
    <row r="108" spans="1:12" ht="19.5" customHeight="1">
      <c r="A108" s="239">
        <v>75</v>
      </c>
      <c r="B108" s="247" t="s">
        <v>2061</v>
      </c>
      <c r="C108" s="43" t="s">
        <v>2238</v>
      </c>
      <c r="D108" s="241">
        <f>+SUM(E108:L108)</f>
        <v>0</v>
      </c>
      <c r="E108" s="241">
        <f>+'Mỹ Hà'!D110</f>
        <v>0</v>
      </c>
      <c r="F108" s="241">
        <f>+'Mỹ Yên'!D110</f>
        <v>0</v>
      </c>
      <c r="G108" s="241">
        <f>+'Mỹ Phú'!D110</f>
        <v>0</v>
      </c>
      <c r="H108" s="241">
        <f>+'Mỹ Đông'!D110</f>
        <v>0</v>
      </c>
      <c r="I108" s="241">
        <f>+'Quốc Tuấn'!D110</f>
        <v>0</v>
      </c>
      <c r="J108" s="241">
        <f>+'Mỹ Sơn'!D110</f>
        <v>0</v>
      </c>
      <c r="K108" s="241">
        <f>+'Mỹ Trung'!D110</f>
        <v>0</v>
      </c>
      <c r="L108" s="241">
        <f>+'Mỹ Lâm'!D110</f>
        <v>0</v>
      </c>
    </row>
    <row r="109" spans="1:12" ht="19.5" customHeight="1">
      <c r="A109" s="239">
        <v>76</v>
      </c>
      <c r="B109" s="247" t="s">
        <v>2062</v>
      </c>
      <c r="C109" s="43" t="s">
        <v>2239</v>
      </c>
      <c r="D109" s="241">
        <f>+SUM(E109:L109)</f>
        <v>0</v>
      </c>
      <c r="E109" s="241">
        <f>+'Mỹ Hà'!D111</f>
        <v>0</v>
      </c>
      <c r="F109" s="241">
        <f>+'Mỹ Yên'!D111</f>
        <v>0</v>
      </c>
      <c r="G109" s="241">
        <f>+'Mỹ Phú'!D111</f>
        <v>0</v>
      </c>
      <c r="H109" s="241">
        <f>+'Mỹ Đông'!D111</f>
        <v>0</v>
      </c>
      <c r="I109" s="241">
        <f>+'Quốc Tuấn'!D111</f>
        <v>0</v>
      </c>
      <c r="J109" s="241">
        <f>+'Mỹ Sơn'!D111</f>
        <v>0</v>
      </c>
      <c r="K109" s="241">
        <f>+'Mỹ Trung'!D111</f>
        <v>0</v>
      </c>
      <c r="L109" s="241">
        <f>+'Mỹ Lâm'!D111</f>
        <v>0</v>
      </c>
    </row>
    <row r="110" spans="1:12" ht="19.5" customHeight="1">
      <c r="A110" s="239">
        <v>77</v>
      </c>
      <c r="B110" s="244" t="s">
        <v>26</v>
      </c>
      <c r="C110" s="43" t="s">
        <v>2023</v>
      </c>
      <c r="D110" s="245">
        <f>+SUM(D111:D116)</f>
        <v>0</v>
      </c>
      <c r="E110" s="245">
        <f t="shared" ref="E110:L110" si="16">+SUM(E111:E116)</f>
        <v>0</v>
      </c>
      <c r="F110" s="245">
        <f t="shared" si="16"/>
        <v>0</v>
      </c>
      <c r="G110" s="245">
        <f t="shared" si="16"/>
        <v>0</v>
      </c>
      <c r="H110" s="245">
        <f t="shared" si="16"/>
        <v>0</v>
      </c>
      <c r="I110" s="245">
        <f t="shared" si="16"/>
        <v>0</v>
      </c>
      <c r="J110" s="245">
        <f t="shared" si="16"/>
        <v>0</v>
      </c>
      <c r="K110" s="245">
        <f t="shared" si="16"/>
        <v>0</v>
      </c>
      <c r="L110" s="245">
        <f t="shared" si="16"/>
        <v>0</v>
      </c>
    </row>
    <row r="111" spans="1:12" ht="19.5" customHeight="1">
      <c r="A111" s="239">
        <v>78</v>
      </c>
      <c r="B111" s="7" t="s">
        <v>27</v>
      </c>
      <c r="C111" s="43" t="s">
        <v>1818</v>
      </c>
      <c r="D111" s="241">
        <f t="shared" ref="D111:D116" si="17">+SUM(E111:L111)</f>
        <v>0</v>
      </c>
      <c r="E111" s="241">
        <f>+'Mỹ Hà'!D113</f>
        <v>0</v>
      </c>
      <c r="F111" s="241">
        <f>+'Mỹ Yên'!D113</f>
        <v>0</v>
      </c>
      <c r="G111" s="241">
        <f>+'Mỹ Phú'!D113</f>
        <v>0</v>
      </c>
      <c r="H111" s="241">
        <f>+'Mỹ Đông'!D113</f>
        <v>0</v>
      </c>
      <c r="I111" s="241">
        <f>+'Quốc Tuấn'!D113</f>
        <v>0</v>
      </c>
      <c r="J111" s="241">
        <f>+'Mỹ Sơn'!D113</f>
        <v>0</v>
      </c>
      <c r="K111" s="241">
        <f>+'Mỹ Trung'!D113</f>
        <v>0</v>
      </c>
      <c r="L111" s="241">
        <f>+'Mỹ Lâm'!D113</f>
        <v>0</v>
      </c>
    </row>
    <row r="112" spans="1:12" ht="19.5" customHeight="1">
      <c r="A112" s="239">
        <v>79</v>
      </c>
      <c r="B112" s="7" t="s">
        <v>28</v>
      </c>
      <c r="C112" s="43" t="s">
        <v>1819</v>
      </c>
      <c r="D112" s="241">
        <f t="shared" si="17"/>
        <v>0</v>
      </c>
      <c r="E112" s="241">
        <f>+'Mỹ Hà'!D114</f>
        <v>0</v>
      </c>
      <c r="F112" s="241">
        <f>+'Mỹ Yên'!D114</f>
        <v>0</v>
      </c>
      <c r="G112" s="241">
        <f>+'Mỹ Phú'!D114</f>
        <v>0</v>
      </c>
      <c r="H112" s="241">
        <f>+'Mỹ Đông'!D114</f>
        <v>0</v>
      </c>
      <c r="I112" s="241">
        <f>+'Quốc Tuấn'!D114</f>
        <v>0</v>
      </c>
      <c r="J112" s="241">
        <f>+'Mỹ Sơn'!D114</f>
        <v>0</v>
      </c>
      <c r="K112" s="241">
        <f>+'Mỹ Trung'!D114</f>
        <v>0</v>
      </c>
      <c r="L112" s="241">
        <f>+'Mỹ Lâm'!D114</f>
        <v>0</v>
      </c>
    </row>
    <row r="113" spans="1:12" ht="19.5" customHeight="1">
      <c r="A113" s="239">
        <v>80</v>
      </c>
      <c r="B113" s="7" t="s">
        <v>29</v>
      </c>
      <c r="C113" s="43" t="s">
        <v>1820</v>
      </c>
      <c r="D113" s="241">
        <f t="shared" si="17"/>
        <v>0</v>
      </c>
      <c r="E113" s="241">
        <f>+'Mỹ Hà'!D115</f>
        <v>0</v>
      </c>
      <c r="F113" s="241">
        <f>+'Mỹ Yên'!D115</f>
        <v>0</v>
      </c>
      <c r="G113" s="241">
        <f>+'Mỹ Phú'!D115</f>
        <v>0</v>
      </c>
      <c r="H113" s="241">
        <f>+'Mỹ Đông'!D115</f>
        <v>0</v>
      </c>
      <c r="I113" s="241">
        <f>+'Quốc Tuấn'!D115</f>
        <v>0</v>
      </c>
      <c r="J113" s="241">
        <f>+'Mỹ Sơn'!D115</f>
        <v>0</v>
      </c>
      <c r="K113" s="241">
        <f>+'Mỹ Trung'!D115</f>
        <v>0</v>
      </c>
      <c r="L113" s="241">
        <f>+'Mỹ Lâm'!D115</f>
        <v>0</v>
      </c>
    </row>
    <row r="114" spans="1:12" ht="19.5" customHeight="1">
      <c r="A114" s="239">
        <v>81</v>
      </c>
      <c r="B114" s="7" t="s">
        <v>30</v>
      </c>
      <c r="C114" s="43" t="s">
        <v>1821</v>
      </c>
      <c r="D114" s="241">
        <f t="shared" si="17"/>
        <v>0</v>
      </c>
      <c r="E114" s="241">
        <f>+'Mỹ Hà'!D116</f>
        <v>0</v>
      </c>
      <c r="F114" s="241">
        <f>+'Mỹ Yên'!D116</f>
        <v>0</v>
      </c>
      <c r="G114" s="241">
        <f>+'Mỹ Phú'!D116</f>
        <v>0</v>
      </c>
      <c r="H114" s="241">
        <f>+'Mỹ Đông'!D116</f>
        <v>0</v>
      </c>
      <c r="I114" s="241">
        <f>+'Quốc Tuấn'!D116</f>
        <v>0</v>
      </c>
      <c r="J114" s="241">
        <f>+'Mỹ Sơn'!D116</f>
        <v>0</v>
      </c>
      <c r="K114" s="241">
        <f>+'Mỹ Trung'!D116</f>
        <v>0</v>
      </c>
      <c r="L114" s="241">
        <f>+'Mỹ Lâm'!D116</f>
        <v>0</v>
      </c>
    </row>
    <row r="115" spans="1:12" ht="19.5" customHeight="1">
      <c r="A115" s="239">
        <v>82</v>
      </c>
      <c r="B115" s="7" t="s">
        <v>31</v>
      </c>
      <c r="C115" s="43" t="s">
        <v>1822</v>
      </c>
      <c r="D115" s="241">
        <f t="shared" si="17"/>
        <v>0</v>
      </c>
      <c r="E115" s="241">
        <f>+'Mỹ Hà'!D117</f>
        <v>0</v>
      </c>
      <c r="F115" s="241">
        <f>+'Mỹ Yên'!D117</f>
        <v>0</v>
      </c>
      <c r="G115" s="241">
        <f>+'Mỹ Phú'!D117</f>
        <v>0</v>
      </c>
      <c r="H115" s="241">
        <f>+'Mỹ Đông'!D117</f>
        <v>0</v>
      </c>
      <c r="I115" s="241">
        <f>+'Quốc Tuấn'!D117</f>
        <v>0</v>
      </c>
      <c r="J115" s="241">
        <f>+'Mỹ Sơn'!D117</f>
        <v>0</v>
      </c>
      <c r="K115" s="241">
        <f>+'Mỹ Trung'!D117</f>
        <v>0</v>
      </c>
      <c r="L115" s="241">
        <f>+'Mỹ Lâm'!D117</f>
        <v>0</v>
      </c>
    </row>
    <row r="116" spans="1:12" ht="19.5" customHeight="1">
      <c r="A116" s="239">
        <v>83</v>
      </c>
      <c r="B116" s="7" t="s">
        <v>32</v>
      </c>
      <c r="C116" s="43" t="s">
        <v>1823</v>
      </c>
      <c r="D116" s="241">
        <f t="shared" si="17"/>
        <v>0</v>
      </c>
      <c r="E116" s="241">
        <f>+'Mỹ Hà'!D118</f>
        <v>0</v>
      </c>
      <c r="F116" s="241">
        <f>+'Mỹ Yên'!D118</f>
        <v>0</v>
      </c>
      <c r="G116" s="241">
        <f>+'Mỹ Phú'!D118</f>
        <v>0</v>
      </c>
      <c r="H116" s="241">
        <f>+'Mỹ Đông'!D118</f>
        <v>0</v>
      </c>
      <c r="I116" s="241">
        <f>+'Quốc Tuấn'!D118</f>
        <v>0</v>
      </c>
      <c r="J116" s="241">
        <f>+'Mỹ Sơn'!D118</f>
        <v>0</v>
      </c>
      <c r="K116" s="241">
        <f>+'Mỹ Trung'!D118</f>
        <v>0</v>
      </c>
      <c r="L116" s="241">
        <f>+'Mỹ Lâm'!D118</f>
        <v>0</v>
      </c>
    </row>
    <row r="117" spans="1:12" ht="19.5" customHeight="1">
      <c r="A117" s="239">
        <v>84</v>
      </c>
      <c r="B117" s="244" t="s">
        <v>33</v>
      </c>
      <c r="C117" s="43" t="s">
        <v>2026</v>
      </c>
      <c r="D117" s="245">
        <f>+SUM(D118:D123)</f>
        <v>0</v>
      </c>
      <c r="E117" s="245">
        <f t="shared" ref="E117:L117" si="18">+SUM(E118:E123)</f>
        <v>0</v>
      </c>
      <c r="F117" s="245">
        <f t="shared" si="18"/>
        <v>0</v>
      </c>
      <c r="G117" s="245">
        <f t="shared" si="18"/>
        <v>0</v>
      </c>
      <c r="H117" s="245">
        <f t="shared" si="18"/>
        <v>0</v>
      </c>
      <c r="I117" s="245">
        <f t="shared" si="18"/>
        <v>0</v>
      </c>
      <c r="J117" s="245">
        <f t="shared" si="18"/>
        <v>0</v>
      </c>
      <c r="K117" s="245">
        <f t="shared" si="18"/>
        <v>0</v>
      </c>
      <c r="L117" s="245">
        <f t="shared" si="18"/>
        <v>0</v>
      </c>
    </row>
    <row r="118" spans="1:12" ht="19.5" customHeight="1">
      <c r="A118" s="239">
        <v>85</v>
      </c>
      <c r="B118" s="7" t="s">
        <v>34</v>
      </c>
      <c r="C118" s="43" t="s">
        <v>1824</v>
      </c>
      <c r="D118" s="241">
        <f>+SUM(E118:L118)</f>
        <v>0</v>
      </c>
      <c r="E118" s="241">
        <f>+'Mỹ Hà'!D120</f>
        <v>0</v>
      </c>
      <c r="F118" s="241">
        <f>+'Mỹ Yên'!D120</f>
        <v>0</v>
      </c>
      <c r="G118" s="241">
        <f>+'Mỹ Phú'!D120</f>
        <v>0</v>
      </c>
      <c r="H118" s="241">
        <f>+'Mỹ Đông'!D120</f>
        <v>0</v>
      </c>
      <c r="I118" s="241">
        <f>+'Quốc Tuấn'!D120</f>
        <v>0</v>
      </c>
      <c r="J118" s="241">
        <f>+'Mỹ Sơn'!D120</f>
        <v>0</v>
      </c>
      <c r="K118" s="241">
        <f>+'Mỹ Trung'!D120</f>
        <v>0</v>
      </c>
      <c r="L118" s="241">
        <f>+'Mỹ Lâm'!D120</f>
        <v>0</v>
      </c>
    </row>
    <row r="119" spans="1:12" ht="19.5" customHeight="1">
      <c r="A119" s="239">
        <v>86</v>
      </c>
      <c r="B119" s="7" t="s">
        <v>35</v>
      </c>
      <c r="C119" s="43" t="s">
        <v>1825</v>
      </c>
      <c r="D119" s="241">
        <f>+SUM(E119:L119)</f>
        <v>0</v>
      </c>
      <c r="E119" s="241">
        <f>+'Mỹ Hà'!D121</f>
        <v>0</v>
      </c>
      <c r="F119" s="241">
        <f>+'Mỹ Yên'!D121</f>
        <v>0</v>
      </c>
      <c r="G119" s="241">
        <f>+'Mỹ Phú'!D121</f>
        <v>0</v>
      </c>
      <c r="H119" s="241">
        <f>+'Mỹ Đông'!D121</f>
        <v>0</v>
      </c>
      <c r="I119" s="241">
        <f>+'Quốc Tuấn'!D121</f>
        <v>0</v>
      </c>
      <c r="J119" s="241">
        <f>+'Mỹ Sơn'!D121</f>
        <v>0</v>
      </c>
      <c r="K119" s="241">
        <f>+'Mỹ Trung'!D121</f>
        <v>0</v>
      </c>
      <c r="L119" s="241">
        <f>+'Mỹ Lâm'!D121</f>
        <v>0</v>
      </c>
    </row>
    <row r="120" spans="1:12" ht="19.5" customHeight="1">
      <c r="A120" s="239">
        <v>87</v>
      </c>
      <c r="B120" s="7" t="s">
        <v>37</v>
      </c>
      <c r="C120" s="43" t="s">
        <v>1826</v>
      </c>
      <c r="D120" s="241">
        <f>+SUM(E120:L120)</f>
        <v>0</v>
      </c>
      <c r="E120" s="241">
        <f>+'Mỹ Hà'!D122</f>
        <v>0</v>
      </c>
      <c r="F120" s="241">
        <f>+'Mỹ Yên'!D122</f>
        <v>0</v>
      </c>
      <c r="G120" s="241">
        <f>+'Mỹ Phú'!D122</f>
        <v>0</v>
      </c>
      <c r="H120" s="241">
        <f>+'Mỹ Đông'!D122</f>
        <v>0</v>
      </c>
      <c r="I120" s="241">
        <f>+'Quốc Tuấn'!D122</f>
        <v>0</v>
      </c>
      <c r="J120" s="241">
        <f>+'Mỹ Sơn'!D122</f>
        <v>0</v>
      </c>
      <c r="K120" s="241">
        <f>+'Mỹ Trung'!D122</f>
        <v>0</v>
      </c>
      <c r="L120" s="241">
        <f>+'Mỹ Lâm'!D122</f>
        <v>0</v>
      </c>
    </row>
    <row r="121" spans="1:12" ht="19.5" customHeight="1">
      <c r="A121" s="239">
        <v>88</v>
      </c>
      <c r="B121" s="7" t="s">
        <v>36</v>
      </c>
      <c r="C121" s="43" t="s">
        <v>1827</v>
      </c>
      <c r="D121" s="241">
        <f>+SUM(E121:L121)</f>
        <v>0</v>
      </c>
      <c r="E121" s="241">
        <f>+'Mỹ Hà'!D123</f>
        <v>0</v>
      </c>
      <c r="F121" s="241">
        <f>+'Mỹ Yên'!D123</f>
        <v>0</v>
      </c>
      <c r="G121" s="241">
        <f>+'Mỹ Phú'!D123</f>
        <v>0</v>
      </c>
      <c r="H121" s="241">
        <f>+'Mỹ Đông'!D123</f>
        <v>0</v>
      </c>
      <c r="I121" s="241">
        <f>+'Quốc Tuấn'!D123</f>
        <v>0</v>
      </c>
      <c r="J121" s="241">
        <f>+'Mỹ Sơn'!D123</f>
        <v>0</v>
      </c>
      <c r="K121" s="241">
        <f>+'Mỹ Trung'!D123</f>
        <v>0</v>
      </c>
      <c r="L121" s="241">
        <f>+'Mỹ Lâm'!D123</f>
        <v>0</v>
      </c>
    </row>
    <row r="122" spans="1:12" ht="19.5" customHeight="1">
      <c r="A122" s="239">
        <v>89</v>
      </c>
      <c r="B122" s="7" t="s">
        <v>38</v>
      </c>
      <c r="C122" s="43" t="s">
        <v>1828</v>
      </c>
      <c r="D122" s="241">
        <f>+SUM(E122:L122)</f>
        <v>0</v>
      </c>
      <c r="E122" s="241">
        <f>+'Mỹ Hà'!D124</f>
        <v>0</v>
      </c>
      <c r="F122" s="241">
        <f>+'Mỹ Yên'!D124</f>
        <v>0</v>
      </c>
      <c r="G122" s="241">
        <f>+'Mỹ Phú'!D124</f>
        <v>0</v>
      </c>
      <c r="H122" s="241">
        <f>+'Mỹ Đông'!D124</f>
        <v>0</v>
      </c>
      <c r="I122" s="241">
        <f>+'Quốc Tuấn'!D124</f>
        <v>0</v>
      </c>
      <c r="J122" s="241">
        <f>+'Mỹ Sơn'!D124</f>
        <v>0</v>
      </c>
      <c r="K122" s="241">
        <f>+'Mỹ Trung'!D124</f>
        <v>0</v>
      </c>
      <c r="L122" s="241">
        <f>+'Mỹ Lâm'!D124</f>
        <v>0</v>
      </c>
    </row>
    <row r="123" spans="1:12" ht="19.5" customHeight="1">
      <c r="A123" s="239">
        <v>90</v>
      </c>
      <c r="B123" s="7" t="s">
        <v>39</v>
      </c>
      <c r="C123" s="43" t="s">
        <v>1829</v>
      </c>
      <c r="D123" s="241">
        <f>+D124+D125+D126</f>
        <v>0</v>
      </c>
      <c r="E123" s="241">
        <f>+'Mỹ Hà'!D125</f>
        <v>0</v>
      </c>
      <c r="F123" s="241">
        <f>+'Mỹ Yên'!D125</f>
        <v>0</v>
      </c>
      <c r="G123" s="241">
        <f>+'Mỹ Phú'!D125</f>
        <v>0</v>
      </c>
      <c r="H123" s="241">
        <f>+'Mỹ Đông'!D125</f>
        <v>0</v>
      </c>
      <c r="I123" s="241">
        <f>+'Quốc Tuấn'!D125</f>
        <v>0</v>
      </c>
      <c r="J123" s="241">
        <f>+'Mỹ Sơn'!D125</f>
        <v>0</v>
      </c>
      <c r="K123" s="241">
        <f>+'Mỹ Trung'!D125</f>
        <v>0</v>
      </c>
      <c r="L123" s="241">
        <f>+'Mỹ Lâm'!D125</f>
        <v>0</v>
      </c>
    </row>
    <row r="124" spans="1:12" ht="19.5" customHeight="1">
      <c r="A124" s="239">
        <v>91</v>
      </c>
      <c r="B124" s="246" t="s">
        <v>2216</v>
      </c>
      <c r="C124" s="43" t="s">
        <v>2240</v>
      </c>
      <c r="D124" s="241">
        <f>+SUM(E124:L124)</f>
        <v>0</v>
      </c>
      <c r="E124" s="241">
        <f>+'Mỹ Hà'!D126</f>
        <v>0</v>
      </c>
      <c r="F124" s="241">
        <f>+'Mỹ Yên'!D126</f>
        <v>0</v>
      </c>
      <c r="G124" s="241">
        <f>+'Mỹ Phú'!D126</f>
        <v>0</v>
      </c>
      <c r="H124" s="241">
        <f>+'Mỹ Đông'!D126</f>
        <v>0</v>
      </c>
      <c r="I124" s="241">
        <f>+'Quốc Tuấn'!D126</f>
        <v>0</v>
      </c>
      <c r="J124" s="241">
        <f>+'Mỹ Sơn'!D126</f>
        <v>0</v>
      </c>
      <c r="K124" s="241">
        <f>+'Mỹ Trung'!D126</f>
        <v>0</v>
      </c>
      <c r="L124" s="241">
        <f>+'Mỹ Lâm'!D126</f>
        <v>0</v>
      </c>
    </row>
    <row r="125" spans="1:12" ht="19.5" customHeight="1">
      <c r="A125" s="239">
        <v>92</v>
      </c>
      <c r="B125" s="247" t="s">
        <v>2072</v>
      </c>
      <c r="C125" s="43" t="s">
        <v>2241</v>
      </c>
      <c r="D125" s="241">
        <f>+SUM(E125:L125)</f>
        <v>0</v>
      </c>
      <c r="E125" s="241">
        <f>+'Mỹ Hà'!D127</f>
        <v>0</v>
      </c>
      <c r="F125" s="241">
        <f>+'Mỹ Yên'!D127</f>
        <v>0</v>
      </c>
      <c r="G125" s="241">
        <f>+'Mỹ Phú'!D127</f>
        <v>0</v>
      </c>
      <c r="H125" s="241">
        <f>+'Mỹ Đông'!D127</f>
        <v>0</v>
      </c>
      <c r="I125" s="241">
        <f>+'Quốc Tuấn'!D127</f>
        <v>0</v>
      </c>
      <c r="J125" s="241">
        <f>+'Mỹ Sơn'!D127</f>
        <v>0</v>
      </c>
      <c r="K125" s="241">
        <f>+'Mỹ Trung'!D127</f>
        <v>0</v>
      </c>
      <c r="L125" s="241">
        <f>+'Mỹ Lâm'!D127</f>
        <v>0</v>
      </c>
    </row>
    <row r="126" spans="1:12" ht="19.5" customHeight="1">
      <c r="A126" s="239">
        <v>93</v>
      </c>
      <c r="B126" s="247" t="s">
        <v>2073</v>
      </c>
      <c r="C126" s="43" t="s">
        <v>2242</v>
      </c>
      <c r="D126" s="241">
        <f>+SUM(E126:L126)</f>
        <v>0</v>
      </c>
      <c r="E126" s="241">
        <f>+'Mỹ Hà'!D128</f>
        <v>0</v>
      </c>
      <c r="F126" s="241">
        <f>+'Mỹ Yên'!D128</f>
        <v>0</v>
      </c>
      <c r="G126" s="241">
        <f>+'Mỹ Phú'!D128</f>
        <v>0</v>
      </c>
      <c r="H126" s="241">
        <f>+'Mỹ Đông'!D128</f>
        <v>0</v>
      </c>
      <c r="I126" s="241">
        <f>+'Quốc Tuấn'!D128</f>
        <v>0</v>
      </c>
      <c r="J126" s="241">
        <f>+'Mỹ Sơn'!D128</f>
        <v>0</v>
      </c>
      <c r="K126" s="241">
        <f>+'Mỹ Trung'!D128</f>
        <v>0</v>
      </c>
      <c r="L126" s="241">
        <f>+'Mỹ Lâm'!D128</f>
        <v>0</v>
      </c>
    </row>
    <row r="127" spans="1:12" ht="19.5" customHeight="1">
      <c r="A127" s="239">
        <v>94</v>
      </c>
      <c r="B127" s="244" t="s">
        <v>1308</v>
      </c>
      <c r="C127" s="43" t="s">
        <v>2027</v>
      </c>
      <c r="D127" s="245">
        <f>+SUM(D128:D138)</f>
        <v>4.33</v>
      </c>
      <c r="E127" s="245">
        <f t="shared" ref="E127:L127" si="19">+SUM(E128:E138)</f>
        <v>0.30000000000000004</v>
      </c>
      <c r="F127" s="245">
        <f t="shared" si="19"/>
        <v>0.85000000000000009</v>
      </c>
      <c r="G127" s="245">
        <f t="shared" si="19"/>
        <v>0.7</v>
      </c>
      <c r="H127" s="245">
        <f t="shared" si="19"/>
        <v>0.6</v>
      </c>
      <c r="I127" s="245">
        <f t="shared" si="19"/>
        <v>0.44999999999999996</v>
      </c>
      <c r="J127" s="245">
        <f t="shared" si="19"/>
        <v>0.53</v>
      </c>
      <c r="K127" s="245">
        <f t="shared" si="19"/>
        <v>0.30000000000000004</v>
      </c>
      <c r="L127" s="245">
        <f t="shared" si="19"/>
        <v>0.60000000000000009</v>
      </c>
    </row>
    <row r="128" spans="1:12" ht="19.5" customHeight="1">
      <c r="A128" s="239">
        <v>95</v>
      </c>
      <c r="B128" s="7" t="s">
        <v>40</v>
      </c>
      <c r="C128" s="43" t="s">
        <v>1830</v>
      </c>
      <c r="D128" s="241">
        <f t="shared" ref="D128:D137" si="20">+SUM(E128:L128)</f>
        <v>0.4</v>
      </c>
      <c r="E128" s="241">
        <f>+'Mỹ Hà'!D130</f>
        <v>0</v>
      </c>
      <c r="F128" s="241">
        <f>+'Mỹ Yên'!D130</f>
        <v>0.1</v>
      </c>
      <c r="G128" s="241">
        <f>+'Mỹ Phú'!D130</f>
        <v>0.1</v>
      </c>
      <c r="H128" s="241">
        <f>+'Mỹ Đông'!D130</f>
        <v>0.1</v>
      </c>
      <c r="I128" s="241">
        <f>+'Quốc Tuấn'!D130</f>
        <v>0</v>
      </c>
      <c r="J128" s="241">
        <f>+'Mỹ Sơn'!D130</f>
        <v>0</v>
      </c>
      <c r="K128" s="241">
        <f>+'Mỹ Trung'!D130</f>
        <v>0.1</v>
      </c>
      <c r="L128" s="241">
        <f>+'Mỹ Lâm'!D130</f>
        <v>0</v>
      </c>
    </row>
    <row r="129" spans="1:12" ht="19.5" customHeight="1">
      <c r="A129" s="239">
        <v>96</v>
      </c>
      <c r="B129" s="7" t="s">
        <v>41</v>
      </c>
      <c r="C129" s="43" t="s">
        <v>1831</v>
      </c>
      <c r="D129" s="241">
        <f t="shared" si="20"/>
        <v>0.1</v>
      </c>
      <c r="E129" s="241">
        <f>+'Mỹ Hà'!D131</f>
        <v>0</v>
      </c>
      <c r="F129" s="241">
        <f>+'Mỹ Yên'!D131</f>
        <v>0.1</v>
      </c>
      <c r="G129" s="241">
        <f>+'Mỹ Phú'!D131</f>
        <v>0</v>
      </c>
      <c r="H129" s="241">
        <f>+'Mỹ Đông'!D131</f>
        <v>0</v>
      </c>
      <c r="I129" s="241">
        <f>+'Quốc Tuấn'!D131</f>
        <v>0</v>
      </c>
      <c r="J129" s="241">
        <f>+'Mỹ Sơn'!D131</f>
        <v>0</v>
      </c>
      <c r="K129" s="241">
        <f>+'Mỹ Trung'!D131</f>
        <v>0</v>
      </c>
      <c r="L129" s="241">
        <f>+'Mỹ Lâm'!D131</f>
        <v>0</v>
      </c>
    </row>
    <row r="130" spans="1:12" ht="19.5" customHeight="1">
      <c r="A130" s="239">
        <v>97</v>
      </c>
      <c r="B130" s="7" t="s">
        <v>42</v>
      </c>
      <c r="C130" s="43" t="s">
        <v>1832</v>
      </c>
      <c r="D130" s="241">
        <f t="shared" si="20"/>
        <v>0</v>
      </c>
      <c r="E130" s="241">
        <f>+'Mỹ Hà'!D132</f>
        <v>0</v>
      </c>
      <c r="F130" s="241">
        <f>+'Mỹ Yên'!D132</f>
        <v>0</v>
      </c>
      <c r="G130" s="241">
        <f>+'Mỹ Phú'!D132</f>
        <v>0</v>
      </c>
      <c r="H130" s="241">
        <f>+'Mỹ Đông'!D132</f>
        <v>0</v>
      </c>
      <c r="I130" s="241">
        <f>+'Quốc Tuấn'!D132</f>
        <v>0</v>
      </c>
      <c r="J130" s="241">
        <f>+'Mỹ Sơn'!D132</f>
        <v>0</v>
      </c>
      <c r="K130" s="241">
        <f>+'Mỹ Trung'!D132</f>
        <v>0</v>
      </c>
      <c r="L130" s="241">
        <f>+'Mỹ Lâm'!D132</f>
        <v>0</v>
      </c>
    </row>
    <row r="131" spans="1:12" ht="19.5" customHeight="1">
      <c r="A131" s="239">
        <v>98</v>
      </c>
      <c r="B131" s="7" t="s">
        <v>1236</v>
      </c>
      <c r="C131" s="43" t="s">
        <v>1833</v>
      </c>
      <c r="D131" s="241">
        <f t="shared" si="20"/>
        <v>1.2499999999999998</v>
      </c>
      <c r="E131" s="241">
        <f>+'Mỹ Hà'!D133</f>
        <v>0.1</v>
      </c>
      <c r="F131" s="241">
        <f>+'Mỹ Yên'!D133</f>
        <v>0.25</v>
      </c>
      <c r="G131" s="241">
        <f>+'Mỹ Phú'!D133</f>
        <v>0.1</v>
      </c>
      <c r="H131" s="241">
        <f>+'Mỹ Đông'!D133</f>
        <v>0.1</v>
      </c>
      <c r="I131" s="241">
        <f>+'Quốc Tuấn'!D133</f>
        <v>0.1</v>
      </c>
      <c r="J131" s="241">
        <f>+'Mỹ Sơn'!D133</f>
        <v>0.2</v>
      </c>
      <c r="K131" s="241">
        <f>+'Mỹ Trung'!D133</f>
        <v>0.1</v>
      </c>
      <c r="L131" s="241">
        <f>+'Mỹ Lâm'!D133</f>
        <v>0.3</v>
      </c>
    </row>
    <row r="132" spans="1:12" ht="19.5" customHeight="1">
      <c r="A132" s="239">
        <v>99</v>
      </c>
      <c r="B132" s="7" t="s">
        <v>1234</v>
      </c>
      <c r="C132" s="43" t="s">
        <v>1834</v>
      </c>
      <c r="D132" s="241">
        <f t="shared" si="20"/>
        <v>0.70000000000000007</v>
      </c>
      <c r="E132" s="241">
        <f>+'Mỹ Hà'!D134</f>
        <v>0.1</v>
      </c>
      <c r="F132" s="241">
        <f>+'Mỹ Yên'!D134</f>
        <v>0</v>
      </c>
      <c r="G132" s="241">
        <f>+'Mỹ Phú'!D134</f>
        <v>0.1</v>
      </c>
      <c r="H132" s="241">
        <f>+'Mỹ Đông'!D134</f>
        <v>0.1</v>
      </c>
      <c r="I132" s="241">
        <f>+'Quốc Tuấn'!D134</f>
        <v>0.1</v>
      </c>
      <c r="J132" s="241">
        <f>+'Mỹ Sơn'!D134</f>
        <v>0.2</v>
      </c>
      <c r="K132" s="241">
        <f>+'Mỹ Trung'!D134</f>
        <v>0</v>
      </c>
      <c r="L132" s="241">
        <f>+'Mỹ Lâm'!D134</f>
        <v>0.1</v>
      </c>
    </row>
    <row r="133" spans="1:12" ht="19.5" customHeight="1">
      <c r="A133" s="239">
        <v>100</v>
      </c>
      <c r="B133" s="7" t="s">
        <v>1235</v>
      </c>
      <c r="C133" s="43" t="s">
        <v>1835</v>
      </c>
      <c r="D133" s="241">
        <f t="shared" si="20"/>
        <v>1.1500000000000001</v>
      </c>
      <c r="E133" s="241">
        <f>+'Mỹ Hà'!D135</f>
        <v>0.1</v>
      </c>
      <c r="F133" s="241">
        <f>+'Mỹ Yên'!D135</f>
        <v>0.1</v>
      </c>
      <c r="G133" s="241">
        <f>+'Mỹ Phú'!D135</f>
        <v>0.2</v>
      </c>
      <c r="H133" s="241">
        <f>+'Mỹ Đông'!D135</f>
        <v>0.2</v>
      </c>
      <c r="I133" s="241">
        <f>+'Quốc Tuấn'!D135</f>
        <v>0.15</v>
      </c>
      <c r="J133" s="241">
        <f>+'Mỹ Sơn'!D135</f>
        <v>0.1</v>
      </c>
      <c r="K133" s="241">
        <f>+'Mỹ Trung'!D135</f>
        <v>0.1</v>
      </c>
      <c r="L133" s="241">
        <f>+'Mỹ Lâm'!D135</f>
        <v>0.2</v>
      </c>
    </row>
    <row r="134" spans="1:12" ht="19.5" customHeight="1">
      <c r="A134" s="239">
        <v>101</v>
      </c>
      <c r="B134" s="7" t="s">
        <v>1315</v>
      </c>
      <c r="C134" s="43" t="s">
        <v>1836</v>
      </c>
      <c r="D134" s="241">
        <f t="shared" si="20"/>
        <v>0</v>
      </c>
      <c r="E134" s="241">
        <f>+'Mỹ Hà'!D136</f>
        <v>0</v>
      </c>
      <c r="F134" s="241">
        <f>+'Mỹ Yên'!D136</f>
        <v>0</v>
      </c>
      <c r="G134" s="241">
        <f>+'Mỹ Phú'!D136</f>
        <v>0</v>
      </c>
      <c r="H134" s="241">
        <f>+'Mỹ Đông'!D136</f>
        <v>0</v>
      </c>
      <c r="I134" s="241">
        <f>+'Quốc Tuấn'!D136</f>
        <v>0</v>
      </c>
      <c r="J134" s="241">
        <f>+'Mỹ Sơn'!D136</f>
        <v>0</v>
      </c>
      <c r="K134" s="241">
        <f>+'Mỹ Trung'!D136</f>
        <v>0</v>
      </c>
      <c r="L134" s="241">
        <f>+'Mỹ Lâm'!D136</f>
        <v>0</v>
      </c>
    </row>
    <row r="135" spans="1:12" ht="19.5" customHeight="1">
      <c r="A135" s="239">
        <v>102</v>
      </c>
      <c r="B135" s="7" t="s">
        <v>43</v>
      </c>
      <c r="C135" s="43" t="s">
        <v>1837</v>
      </c>
      <c r="D135" s="241">
        <f t="shared" si="20"/>
        <v>0</v>
      </c>
      <c r="E135" s="241">
        <f>+'Mỹ Hà'!D137</f>
        <v>0</v>
      </c>
      <c r="F135" s="241">
        <f>+'Mỹ Yên'!D137</f>
        <v>0</v>
      </c>
      <c r="G135" s="241">
        <f>+'Mỹ Phú'!D137</f>
        <v>0</v>
      </c>
      <c r="H135" s="241">
        <f>+'Mỹ Đông'!D137</f>
        <v>0</v>
      </c>
      <c r="I135" s="241">
        <f>+'Quốc Tuấn'!D137</f>
        <v>0</v>
      </c>
      <c r="J135" s="241">
        <f>+'Mỹ Sơn'!D137</f>
        <v>0</v>
      </c>
      <c r="K135" s="241">
        <f>+'Mỹ Trung'!D137</f>
        <v>0</v>
      </c>
      <c r="L135" s="241">
        <f>+'Mỹ Lâm'!D137</f>
        <v>0</v>
      </c>
    </row>
    <row r="136" spans="1:12" ht="19.5" customHeight="1">
      <c r="A136" s="239">
        <v>103</v>
      </c>
      <c r="B136" s="7" t="s">
        <v>44</v>
      </c>
      <c r="C136" s="43" t="s">
        <v>1838</v>
      </c>
      <c r="D136" s="241">
        <f t="shared" si="20"/>
        <v>0.73</v>
      </c>
      <c r="E136" s="241">
        <f>+'Mỹ Hà'!D138</f>
        <v>0</v>
      </c>
      <c r="F136" s="241">
        <f>+'Mỹ Yên'!D138</f>
        <v>0.3</v>
      </c>
      <c r="G136" s="241">
        <f>+'Mỹ Phú'!D138</f>
        <v>0.2</v>
      </c>
      <c r="H136" s="241">
        <f>+'Mỹ Đông'!D138</f>
        <v>0.1</v>
      </c>
      <c r="I136" s="241">
        <f>+'Quốc Tuấn'!D138</f>
        <v>0.1</v>
      </c>
      <c r="J136" s="241">
        <f>+'Mỹ Sơn'!D138</f>
        <v>0.03</v>
      </c>
      <c r="K136" s="241">
        <f>+'Mỹ Trung'!D138</f>
        <v>0</v>
      </c>
      <c r="L136" s="241">
        <f>+'Mỹ Lâm'!D138</f>
        <v>0</v>
      </c>
    </row>
    <row r="137" spans="1:12" ht="19.5" customHeight="1">
      <c r="A137" s="239">
        <v>104</v>
      </c>
      <c r="B137" s="7" t="s">
        <v>45</v>
      </c>
      <c r="C137" s="43" t="s">
        <v>1839</v>
      </c>
      <c r="D137" s="241">
        <f t="shared" si="20"/>
        <v>0</v>
      </c>
      <c r="E137" s="241">
        <f>+'Mỹ Hà'!D139</f>
        <v>0</v>
      </c>
      <c r="F137" s="241">
        <f>+'Mỹ Yên'!D139</f>
        <v>0</v>
      </c>
      <c r="G137" s="241">
        <f>+'Mỹ Phú'!D139</f>
        <v>0</v>
      </c>
      <c r="H137" s="241">
        <f>+'Mỹ Đông'!D139</f>
        <v>0</v>
      </c>
      <c r="I137" s="241">
        <f>+'Quốc Tuấn'!D139</f>
        <v>0</v>
      </c>
      <c r="J137" s="241">
        <f>+'Mỹ Sơn'!D139</f>
        <v>0</v>
      </c>
      <c r="K137" s="241">
        <f>+'Mỹ Trung'!D139</f>
        <v>0</v>
      </c>
      <c r="L137" s="241">
        <f>+'Mỹ Lâm'!D139</f>
        <v>0</v>
      </c>
    </row>
    <row r="138" spans="1:12" ht="19.5" customHeight="1">
      <c r="A138" s="239">
        <v>105</v>
      </c>
      <c r="B138" s="7" t="s">
        <v>46</v>
      </c>
      <c r="C138" s="43" t="s">
        <v>1840</v>
      </c>
      <c r="D138" s="241">
        <f>+SUM(D139:D141)</f>
        <v>0</v>
      </c>
      <c r="E138" s="241">
        <f>+'Mỹ Hà'!D140</f>
        <v>0</v>
      </c>
      <c r="F138" s="241">
        <f>+'Mỹ Yên'!D140</f>
        <v>0</v>
      </c>
      <c r="G138" s="241">
        <f>+'Mỹ Phú'!D140</f>
        <v>0</v>
      </c>
      <c r="H138" s="241">
        <f>+'Mỹ Đông'!D140</f>
        <v>0</v>
      </c>
      <c r="I138" s="241">
        <f>+'Quốc Tuấn'!D140</f>
        <v>0</v>
      </c>
      <c r="J138" s="241">
        <f>+'Mỹ Sơn'!D140</f>
        <v>0</v>
      </c>
      <c r="K138" s="241">
        <f>+'Mỹ Trung'!D140</f>
        <v>0</v>
      </c>
      <c r="L138" s="241">
        <f>+'Mỹ Lâm'!D140</f>
        <v>0</v>
      </c>
    </row>
    <row r="139" spans="1:12" ht="19.5" customHeight="1">
      <c r="A139" s="239">
        <v>106</v>
      </c>
      <c r="B139" s="246" t="s">
        <v>2217</v>
      </c>
      <c r="C139" s="43" t="s">
        <v>2243</v>
      </c>
      <c r="D139" s="241">
        <f>+SUM(E139:L139)</f>
        <v>0</v>
      </c>
      <c r="E139" s="241">
        <f>+'Mỹ Hà'!D141</f>
        <v>0</v>
      </c>
      <c r="F139" s="241">
        <f>+'Mỹ Yên'!D141</f>
        <v>0</v>
      </c>
      <c r="G139" s="241">
        <f>+'Mỹ Phú'!D141</f>
        <v>0</v>
      </c>
      <c r="H139" s="241">
        <f>+'Mỹ Đông'!D141</f>
        <v>0</v>
      </c>
      <c r="I139" s="241">
        <f>+'Quốc Tuấn'!D141</f>
        <v>0</v>
      </c>
      <c r="J139" s="241">
        <f>+'Mỹ Sơn'!D141</f>
        <v>0</v>
      </c>
      <c r="K139" s="241">
        <f>+'Mỹ Trung'!D141</f>
        <v>0</v>
      </c>
      <c r="L139" s="241">
        <f>+'Mỹ Lâm'!D141</f>
        <v>0</v>
      </c>
    </row>
    <row r="140" spans="1:12" ht="19.5" customHeight="1">
      <c r="A140" s="239">
        <v>107</v>
      </c>
      <c r="B140" s="247" t="s">
        <v>2077</v>
      </c>
      <c r="C140" s="43" t="s">
        <v>2244</v>
      </c>
      <c r="D140" s="241">
        <f>+SUM(E140:L140)</f>
        <v>0</v>
      </c>
      <c r="E140" s="241">
        <f>+'Mỹ Hà'!D142</f>
        <v>0</v>
      </c>
      <c r="F140" s="241">
        <f>+'Mỹ Yên'!D142</f>
        <v>0</v>
      </c>
      <c r="G140" s="241">
        <f>+'Mỹ Phú'!D142</f>
        <v>0</v>
      </c>
      <c r="H140" s="241">
        <f>+'Mỹ Đông'!D142</f>
        <v>0</v>
      </c>
      <c r="I140" s="241">
        <f>+'Quốc Tuấn'!D142</f>
        <v>0</v>
      </c>
      <c r="J140" s="241">
        <f>+'Mỹ Sơn'!D142</f>
        <v>0</v>
      </c>
      <c r="K140" s="241">
        <f>+'Mỹ Trung'!D142</f>
        <v>0</v>
      </c>
      <c r="L140" s="241">
        <f>+'Mỹ Lâm'!D142</f>
        <v>0</v>
      </c>
    </row>
    <row r="141" spans="1:12" ht="19.5" customHeight="1">
      <c r="A141" s="239">
        <v>108</v>
      </c>
      <c r="B141" s="247" t="s">
        <v>2078</v>
      </c>
      <c r="C141" s="43" t="s">
        <v>2245</v>
      </c>
      <c r="D141" s="241">
        <f>+SUM(E141:L141)</f>
        <v>0</v>
      </c>
      <c r="E141" s="241">
        <f>+'Mỹ Hà'!D143</f>
        <v>0</v>
      </c>
      <c r="F141" s="241">
        <f>+'Mỹ Yên'!D143</f>
        <v>0</v>
      </c>
      <c r="G141" s="241">
        <f>+'Mỹ Phú'!D143</f>
        <v>0</v>
      </c>
      <c r="H141" s="241">
        <f>+'Mỹ Đông'!D143</f>
        <v>0</v>
      </c>
      <c r="I141" s="241">
        <f>+'Quốc Tuấn'!D143</f>
        <v>0</v>
      </c>
      <c r="J141" s="241">
        <f>+'Mỹ Sơn'!D143</f>
        <v>0</v>
      </c>
      <c r="K141" s="241">
        <f>+'Mỹ Trung'!D143</f>
        <v>0</v>
      </c>
      <c r="L141" s="241">
        <f>+'Mỹ Lâm'!D143</f>
        <v>0</v>
      </c>
    </row>
    <row r="142" spans="1:12" ht="19.5" customHeight="1">
      <c r="A142" s="239">
        <v>109</v>
      </c>
      <c r="B142" s="244" t="s">
        <v>47</v>
      </c>
      <c r="C142" s="43" t="s">
        <v>2028</v>
      </c>
      <c r="D142" s="245">
        <f>+SUM(D143:D151)</f>
        <v>0</v>
      </c>
      <c r="E142" s="245">
        <f t="shared" ref="E142:L142" si="21">+SUM(E143:E151)</f>
        <v>0</v>
      </c>
      <c r="F142" s="245">
        <f t="shared" si="21"/>
        <v>0</v>
      </c>
      <c r="G142" s="245">
        <f t="shared" si="21"/>
        <v>0</v>
      </c>
      <c r="H142" s="245">
        <f t="shared" si="21"/>
        <v>0</v>
      </c>
      <c r="I142" s="245">
        <f t="shared" si="21"/>
        <v>0</v>
      </c>
      <c r="J142" s="245">
        <f t="shared" si="21"/>
        <v>0</v>
      </c>
      <c r="K142" s="245">
        <f t="shared" si="21"/>
        <v>0</v>
      </c>
      <c r="L142" s="245">
        <f t="shared" si="21"/>
        <v>0</v>
      </c>
    </row>
    <row r="143" spans="1:12" ht="19.5" customHeight="1">
      <c r="A143" s="239">
        <v>110</v>
      </c>
      <c r="B143" s="7" t="s">
        <v>48</v>
      </c>
      <c r="C143" s="43" t="s">
        <v>1841</v>
      </c>
      <c r="D143" s="241">
        <f t="shared" ref="D143:D150" si="22">+SUM(E143:L143)</f>
        <v>0</v>
      </c>
      <c r="E143" s="241">
        <f>+'Mỹ Hà'!D145</f>
        <v>0</v>
      </c>
      <c r="F143" s="241">
        <f>+'Mỹ Yên'!D145</f>
        <v>0</v>
      </c>
      <c r="G143" s="241">
        <f>+'Mỹ Phú'!D145</f>
        <v>0</v>
      </c>
      <c r="H143" s="241">
        <f>+'Mỹ Đông'!D145</f>
        <v>0</v>
      </c>
      <c r="I143" s="241">
        <f>+'Quốc Tuấn'!D145</f>
        <v>0</v>
      </c>
      <c r="J143" s="241">
        <f>+'Mỹ Sơn'!D145</f>
        <v>0</v>
      </c>
      <c r="K143" s="241">
        <f>+'Mỹ Trung'!D145</f>
        <v>0</v>
      </c>
      <c r="L143" s="241">
        <f>+'Mỹ Lâm'!D145</f>
        <v>0</v>
      </c>
    </row>
    <row r="144" spans="1:12" ht="19.5" customHeight="1">
      <c r="A144" s="239">
        <v>111</v>
      </c>
      <c r="B144" s="7" t="s">
        <v>49</v>
      </c>
      <c r="C144" s="43" t="s">
        <v>1842</v>
      </c>
      <c r="D144" s="241">
        <f t="shared" si="22"/>
        <v>0</v>
      </c>
      <c r="E144" s="241">
        <f>+'Mỹ Hà'!D146</f>
        <v>0</v>
      </c>
      <c r="F144" s="241">
        <f>+'Mỹ Yên'!D146</f>
        <v>0</v>
      </c>
      <c r="G144" s="241">
        <f>+'Mỹ Phú'!D146</f>
        <v>0</v>
      </c>
      <c r="H144" s="241">
        <f>+'Mỹ Đông'!D146</f>
        <v>0</v>
      </c>
      <c r="I144" s="241">
        <f>+'Quốc Tuấn'!D146</f>
        <v>0</v>
      </c>
      <c r="J144" s="241">
        <f>+'Mỹ Sơn'!D146</f>
        <v>0</v>
      </c>
      <c r="K144" s="241">
        <f>+'Mỹ Trung'!D146</f>
        <v>0</v>
      </c>
      <c r="L144" s="241">
        <f>+'Mỹ Lâm'!D146</f>
        <v>0</v>
      </c>
    </row>
    <row r="145" spans="1:12" ht="19.5" customHeight="1">
      <c r="A145" s="239">
        <v>112</v>
      </c>
      <c r="B145" s="7" t="s">
        <v>50</v>
      </c>
      <c r="C145" s="43" t="s">
        <v>1843</v>
      </c>
      <c r="D145" s="241">
        <f t="shared" si="22"/>
        <v>0</v>
      </c>
      <c r="E145" s="241">
        <f>+'Mỹ Hà'!D147</f>
        <v>0</v>
      </c>
      <c r="F145" s="241">
        <f>+'Mỹ Yên'!D147</f>
        <v>0</v>
      </c>
      <c r="G145" s="241">
        <f>+'Mỹ Phú'!D147</f>
        <v>0</v>
      </c>
      <c r="H145" s="241">
        <f>+'Mỹ Đông'!D147</f>
        <v>0</v>
      </c>
      <c r="I145" s="241">
        <f>+'Quốc Tuấn'!D147</f>
        <v>0</v>
      </c>
      <c r="J145" s="241">
        <f>+'Mỹ Sơn'!D147</f>
        <v>0</v>
      </c>
      <c r="K145" s="241">
        <f>+'Mỹ Trung'!D147</f>
        <v>0</v>
      </c>
      <c r="L145" s="241">
        <f>+'Mỹ Lâm'!D147</f>
        <v>0</v>
      </c>
    </row>
    <row r="146" spans="1:12" ht="19.5" customHeight="1">
      <c r="A146" s="239">
        <v>113</v>
      </c>
      <c r="B146" s="7" t="s">
        <v>51</v>
      </c>
      <c r="C146" s="43" t="s">
        <v>1844</v>
      </c>
      <c r="D146" s="241">
        <f t="shared" si="22"/>
        <v>0</v>
      </c>
      <c r="E146" s="241">
        <f>+'Mỹ Hà'!D148</f>
        <v>0</v>
      </c>
      <c r="F146" s="241">
        <f>+'Mỹ Yên'!D148</f>
        <v>0</v>
      </c>
      <c r="G146" s="241">
        <f>+'Mỹ Phú'!D148</f>
        <v>0</v>
      </c>
      <c r="H146" s="241">
        <f>+'Mỹ Đông'!D148</f>
        <v>0</v>
      </c>
      <c r="I146" s="241">
        <f>+'Quốc Tuấn'!D148</f>
        <v>0</v>
      </c>
      <c r="J146" s="241">
        <f>+'Mỹ Sơn'!D148</f>
        <v>0</v>
      </c>
      <c r="K146" s="241">
        <f>+'Mỹ Trung'!D148</f>
        <v>0</v>
      </c>
      <c r="L146" s="241">
        <f>+'Mỹ Lâm'!D148</f>
        <v>0</v>
      </c>
    </row>
    <row r="147" spans="1:12" ht="19.5" customHeight="1">
      <c r="A147" s="239">
        <v>114</v>
      </c>
      <c r="B147" s="7" t="s">
        <v>52</v>
      </c>
      <c r="C147" s="43" t="s">
        <v>1845</v>
      </c>
      <c r="D147" s="241">
        <f t="shared" si="22"/>
        <v>0</v>
      </c>
      <c r="E147" s="241">
        <f>+'Mỹ Hà'!D149</f>
        <v>0</v>
      </c>
      <c r="F147" s="241">
        <f>+'Mỹ Yên'!D149</f>
        <v>0</v>
      </c>
      <c r="G147" s="241">
        <f>+'Mỹ Phú'!D149</f>
        <v>0</v>
      </c>
      <c r="H147" s="241">
        <f>+'Mỹ Đông'!D149</f>
        <v>0</v>
      </c>
      <c r="I147" s="241">
        <f>+'Quốc Tuấn'!D149</f>
        <v>0</v>
      </c>
      <c r="J147" s="241">
        <f>+'Mỹ Sơn'!D149</f>
        <v>0</v>
      </c>
      <c r="K147" s="241">
        <f>+'Mỹ Trung'!D149</f>
        <v>0</v>
      </c>
      <c r="L147" s="241">
        <f>+'Mỹ Lâm'!D149</f>
        <v>0</v>
      </c>
    </row>
    <row r="148" spans="1:12" ht="19.5" customHeight="1">
      <c r="A148" s="239">
        <v>115</v>
      </c>
      <c r="B148" s="7" t="s">
        <v>53</v>
      </c>
      <c r="C148" s="43" t="s">
        <v>1846</v>
      </c>
      <c r="D148" s="241">
        <f t="shared" si="22"/>
        <v>0</v>
      </c>
      <c r="E148" s="241">
        <f>+'Mỹ Hà'!D150</f>
        <v>0</v>
      </c>
      <c r="F148" s="241">
        <f>+'Mỹ Yên'!D150</f>
        <v>0</v>
      </c>
      <c r="G148" s="241">
        <f>+'Mỹ Phú'!D150</f>
        <v>0</v>
      </c>
      <c r="H148" s="241">
        <f>+'Mỹ Đông'!D150</f>
        <v>0</v>
      </c>
      <c r="I148" s="241">
        <f>+'Quốc Tuấn'!D150</f>
        <v>0</v>
      </c>
      <c r="J148" s="241">
        <f>+'Mỹ Sơn'!D150</f>
        <v>0</v>
      </c>
      <c r="K148" s="241">
        <f>+'Mỹ Trung'!D150</f>
        <v>0</v>
      </c>
      <c r="L148" s="241">
        <f>+'Mỹ Lâm'!D150</f>
        <v>0</v>
      </c>
    </row>
    <row r="149" spans="1:12" ht="19.5" customHeight="1">
      <c r="A149" s="239">
        <v>116</v>
      </c>
      <c r="B149" s="7" t="s">
        <v>54</v>
      </c>
      <c r="C149" s="43" t="s">
        <v>1847</v>
      </c>
      <c r="D149" s="241">
        <f t="shared" si="22"/>
        <v>0</v>
      </c>
      <c r="E149" s="241">
        <f>+'Mỹ Hà'!D151</f>
        <v>0</v>
      </c>
      <c r="F149" s="241">
        <f>+'Mỹ Yên'!D151</f>
        <v>0</v>
      </c>
      <c r="G149" s="241">
        <f>+'Mỹ Phú'!D151</f>
        <v>0</v>
      </c>
      <c r="H149" s="241">
        <f>+'Mỹ Đông'!D151</f>
        <v>0</v>
      </c>
      <c r="I149" s="241">
        <f>+'Quốc Tuấn'!D151</f>
        <v>0</v>
      </c>
      <c r="J149" s="241">
        <f>+'Mỹ Sơn'!D151</f>
        <v>0</v>
      </c>
      <c r="K149" s="241">
        <f>+'Mỹ Trung'!D151</f>
        <v>0</v>
      </c>
      <c r="L149" s="241">
        <f>+'Mỹ Lâm'!D151</f>
        <v>0</v>
      </c>
    </row>
    <row r="150" spans="1:12" ht="19.5" customHeight="1">
      <c r="A150" s="239">
        <v>117</v>
      </c>
      <c r="B150" s="7" t="s">
        <v>55</v>
      </c>
      <c r="C150" s="48" t="s">
        <v>1848</v>
      </c>
      <c r="D150" s="241">
        <f t="shared" si="22"/>
        <v>0</v>
      </c>
      <c r="E150" s="241">
        <f>+'Mỹ Hà'!D152</f>
        <v>0</v>
      </c>
      <c r="F150" s="241">
        <f>+'Mỹ Yên'!D152</f>
        <v>0</v>
      </c>
      <c r="G150" s="241">
        <f>+'Mỹ Phú'!D152</f>
        <v>0</v>
      </c>
      <c r="H150" s="241">
        <f>+'Mỹ Đông'!D152</f>
        <v>0</v>
      </c>
      <c r="I150" s="241">
        <f>+'Quốc Tuấn'!D152</f>
        <v>0</v>
      </c>
      <c r="J150" s="241">
        <f>+'Mỹ Sơn'!D152</f>
        <v>0</v>
      </c>
      <c r="K150" s="241">
        <f>+'Mỹ Trung'!D152</f>
        <v>0</v>
      </c>
      <c r="L150" s="241">
        <f>+'Mỹ Lâm'!D152</f>
        <v>0</v>
      </c>
    </row>
    <row r="151" spans="1:12" ht="19.5" customHeight="1">
      <c r="A151" s="239">
        <v>118</v>
      </c>
      <c r="B151" s="7" t="s">
        <v>56</v>
      </c>
      <c r="C151" s="48" t="s">
        <v>1849</v>
      </c>
      <c r="D151" s="241">
        <f>+SUM(D152:D154)</f>
        <v>0</v>
      </c>
      <c r="E151" s="241">
        <f>+'Mỹ Hà'!D153</f>
        <v>0</v>
      </c>
      <c r="F151" s="241">
        <f>+'Mỹ Yên'!D153</f>
        <v>0</v>
      </c>
      <c r="G151" s="241">
        <f>+'Mỹ Phú'!D153</f>
        <v>0</v>
      </c>
      <c r="H151" s="241">
        <f>+'Mỹ Đông'!D153</f>
        <v>0</v>
      </c>
      <c r="I151" s="241">
        <f>+'Quốc Tuấn'!D153</f>
        <v>0</v>
      </c>
      <c r="J151" s="241">
        <f>+'Mỹ Sơn'!D153</f>
        <v>0</v>
      </c>
      <c r="K151" s="241">
        <f>+'Mỹ Trung'!D153</f>
        <v>0</v>
      </c>
      <c r="L151" s="241">
        <f>+'Mỹ Lâm'!D153</f>
        <v>0</v>
      </c>
    </row>
    <row r="152" spans="1:12" ht="19.5" customHeight="1">
      <c r="A152" s="239">
        <v>119</v>
      </c>
      <c r="B152" s="246" t="s">
        <v>2218</v>
      </c>
      <c r="C152" s="48" t="s">
        <v>2246</v>
      </c>
      <c r="D152" s="241">
        <f>+SUM(E152:L152)</f>
        <v>0</v>
      </c>
      <c r="E152" s="241">
        <f>+'Mỹ Hà'!D154</f>
        <v>0</v>
      </c>
      <c r="F152" s="241">
        <f>+'Mỹ Yên'!D154</f>
        <v>0</v>
      </c>
      <c r="G152" s="241">
        <f>+'Mỹ Phú'!D154</f>
        <v>0</v>
      </c>
      <c r="H152" s="241">
        <f>+'Mỹ Đông'!D154</f>
        <v>0</v>
      </c>
      <c r="I152" s="241">
        <f>+'Quốc Tuấn'!D154</f>
        <v>0</v>
      </c>
      <c r="J152" s="241">
        <f>+'Mỹ Sơn'!D154</f>
        <v>0</v>
      </c>
      <c r="K152" s="241">
        <f>+'Mỹ Trung'!D154</f>
        <v>0</v>
      </c>
      <c r="L152" s="241">
        <f>+'Mỹ Lâm'!D154</f>
        <v>0</v>
      </c>
    </row>
    <row r="153" spans="1:12" ht="19.5" customHeight="1">
      <c r="A153" s="239">
        <v>120</v>
      </c>
      <c r="B153" s="247" t="s">
        <v>2082</v>
      </c>
      <c r="C153" s="48" t="s">
        <v>2247</v>
      </c>
      <c r="D153" s="241">
        <f>+SUM(E153:L153)</f>
        <v>0</v>
      </c>
      <c r="E153" s="241">
        <f>+'Mỹ Hà'!D155</f>
        <v>0</v>
      </c>
      <c r="F153" s="241">
        <f>+'Mỹ Yên'!D155</f>
        <v>0</v>
      </c>
      <c r="G153" s="241">
        <f>+'Mỹ Phú'!D155</f>
        <v>0</v>
      </c>
      <c r="H153" s="241">
        <f>+'Mỹ Đông'!D155</f>
        <v>0</v>
      </c>
      <c r="I153" s="241">
        <f>+'Quốc Tuấn'!D155</f>
        <v>0</v>
      </c>
      <c r="J153" s="241">
        <f>+'Mỹ Sơn'!D155</f>
        <v>0</v>
      </c>
      <c r="K153" s="241">
        <f>+'Mỹ Trung'!D155</f>
        <v>0</v>
      </c>
      <c r="L153" s="241">
        <f>+'Mỹ Lâm'!D155</f>
        <v>0</v>
      </c>
    </row>
    <row r="154" spans="1:12" ht="19.5" customHeight="1">
      <c r="A154" s="239">
        <v>121</v>
      </c>
      <c r="B154" s="247" t="s">
        <v>2083</v>
      </c>
      <c r="C154" s="43" t="s">
        <v>2248</v>
      </c>
      <c r="D154" s="241">
        <f>+SUM(E154:L154)</f>
        <v>0</v>
      </c>
      <c r="E154" s="241">
        <f>+'Mỹ Hà'!D156</f>
        <v>0</v>
      </c>
      <c r="F154" s="241">
        <f>+'Mỹ Yên'!D156</f>
        <v>0</v>
      </c>
      <c r="G154" s="241">
        <f>+'Mỹ Phú'!D156</f>
        <v>0</v>
      </c>
      <c r="H154" s="241">
        <f>+'Mỹ Đông'!D156</f>
        <v>0</v>
      </c>
      <c r="I154" s="241">
        <f>+'Quốc Tuấn'!D156</f>
        <v>0</v>
      </c>
      <c r="J154" s="241">
        <f>+'Mỹ Sơn'!D156</f>
        <v>0</v>
      </c>
      <c r="K154" s="241">
        <f>+'Mỹ Trung'!D156</f>
        <v>0</v>
      </c>
      <c r="L154" s="241">
        <f>+'Mỹ Lâm'!D156</f>
        <v>0</v>
      </c>
    </row>
    <row r="155" spans="1:12" ht="19.5" customHeight="1">
      <c r="A155" s="239">
        <v>122</v>
      </c>
      <c r="B155" s="244" t="s">
        <v>75</v>
      </c>
      <c r="C155" s="43" t="s">
        <v>2029</v>
      </c>
      <c r="D155" s="245">
        <f>+SUM(D156:D162)</f>
        <v>0</v>
      </c>
      <c r="E155" s="245">
        <f t="shared" ref="E155:L155" si="23">+SUM(E156:E162)</f>
        <v>0</v>
      </c>
      <c r="F155" s="245">
        <f t="shared" si="23"/>
        <v>0</v>
      </c>
      <c r="G155" s="245">
        <f t="shared" si="23"/>
        <v>0</v>
      </c>
      <c r="H155" s="245">
        <f t="shared" si="23"/>
        <v>0</v>
      </c>
      <c r="I155" s="245">
        <f t="shared" si="23"/>
        <v>0</v>
      </c>
      <c r="J155" s="245">
        <f t="shared" si="23"/>
        <v>0</v>
      </c>
      <c r="K155" s="245">
        <f t="shared" si="23"/>
        <v>0</v>
      </c>
      <c r="L155" s="245">
        <f t="shared" si="23"/>
        <v>0</v>
      </c>
    </row>
    <row r="156" spans="1:12" ht="19.5" customHeight="1">
      <c r="A156" s="239">
        <v>123</v>
      </c>
      <c r="B156" s="7" t="s">
        <v>57</v>
      </c>
      <c r="C156" s="43" t="s">
        <v>1850</v>
      </c>
      <c r="D156" s="241">
        <f t="shared" ref="D156:D164" si="24">+SUM(E156:L156)</f>
        <v>0</v>
      </c>
      <c r="E156" s="241">
        <f>+'Mỹ Hà'!D158</f>
        <v>0</v>
      </c>
      <c r="F156" s="241">
        <f>+'Mỹ Yên'!D158</f>
        <v>0</v>
      </c>
      <c r="G156" s="241">
        <f>+'Mỹ Phú'!D158</f>
        <v>0</v>
      </c>
      <c r="H156" s="241">
        <f>+'Mỹ Đông'!D158</f>
        <v>0</v>
      </c>
      <c r="I156" s="241">
        <f>+'Quốc Tuấn'!D158</f>
        <v>0</v>
      </c>
      <c r="J156" s="241">
        <f>+'Mỹ Sơn'!D158</f>
        <v>0</v>
      </c>
      <c r="K156" s="241">
        <f>+'Mỹ Trung'!D158</f>
        <v>0</v>
      </c>
      <c r="L156" s="241">
        <f>+'Mỹ Lâm'!D158</f>
        <v>0</v>
      </c>
    </row>
    <row r="157" spans="1:12" ht="19.5" customHeight="1">
      <c r="A157" s="239">
        <v>124</v>
      </c>
      <c r="B157" s="7" t="s">
        <v>58</v>
      </c>
      <c r="C157" s="43" t="s">
        <v>1851</v>
      </c>
      <c r="D157" s="241">
        <f t="shared" si="24"/>
        <v>0</v>
      </c>
      <c r="E157" s="241">
        <f>+'Mỹ Hà'!D159</f>
        <v>0</v>
      </c>
      <c r="F157" s="241">
        <f>+'Mỹ Yên'!D159</f>
        <v>0</v>
      </c>
      <c r="G157" s="241">
        <f>+'Mỹ Phú'!D159</f>
        <v>0</v>
      </c>
      <c r="H157" s="241">
        <f>+'Mỹ Đông'!D159</f>
        <v>0</v>
      </c>
      <c r="I157" s="241">
        <f>+'Quốc Tuấn'!D159</f>
        <v>0</v>
      </c>
      <c r="J157" s="241">
        <f>+'Mỹ Sơn'!D159</f>
        <v>0</v>
      </c>
      <c r="K157" s="241">
        <f>+'Mỹ Trung'!D159</f>
        <v>0</v>
      </c>
      <c r="L157" s="241">
        <f>+'Mỹ Lâm'!D159</f>
        <v>0</v>
      </c>
    </row>
    <row r="158" spans="1:12" ht="19.5" customHeight="1">
      <c r="A158" s="239">
        <v>125</v>
      </c>
      <c r="B158" s="7" t="s">
        <v>59</v>
      </c>
      <c r="C158" s="43" t="s">
        <v>1852</v>
      </c>
      <c r="D158" s="241">
        <f t="shared" si="24"/>
        <v>0</v>
      </c>
      <c r="E158" s="241">
        <f>+'Mỹ Hà'!D160</f>
        <v>0</v>
      </c>
      <c r="F158" s="241">
        <f>+'Mỹ Yên'!D160</f>
        <v>0</v>
      </c>
      <c r="G158" s="241">
        <f>+'Mỹ Phú'!D160</f>
        <v>0</v>
      </c>
      <c r="H158" s="241">
        <f>+'Mỹ Đông'!D160</f>
        <v>0</v>
      </c>
      <c r="I158" s="241">
        <f>+'Quốc Tuấn'!D160</f>
        <v>0</v>
      </c>
      <c r="J158" s="241">
        <f>+'Mỹ Sơn'!D160</f>
        <v>0</v>
      </c>
      <c r="K158" s="241">
        <f>+'Mỹ Trung'!D160</f>
        <v>0</v>
      </c>
      <c r="L158" s="241">
        <f>+'Mỹ Lâm'!D160</f>
        <v>0</v>
      </c>
    </row>
    <row r="159" spans="1:12" ht="19.5" customHeight="1">
      <c r="A159" s="239">
        <v>126</v>
      </c>
      <c r="B159" s="7" t="s">
        <v>60</v>
      </c>
      <c r="C159" s="43" t="s">
        <v>1853</v>
      </c>
      <c r="D159" s="241">
        <f t="shared" si="24"/>
        <v>0</v>
      </c>
      <c r="E159" s="241">
        <f>+'Mỹ Hà'!D161</f>
        <v>0</v>
      </c>
      <c r="F159" s="241">
        <f>+'Mỹ Yên'!D161</f>
        <v>0</v>
      </c>
      <c r="G159" s="241">
        <f>+'Mỹ Phú'!D161</f>
        <v>0</v>
      </c>
      <c r="H159" s="241">
        <f>+'Mỹ Đông'!D161</f>
        <v>0</v>
      </c>
      <c r="I159" s="241">
        <f>+'Quốc Tuấn'!D161</f>
        <v>0</v>
      </c>
      <c r="J159" s="241">
        <f>+'Mỹ Sơn'!D161</f>
        <v>0</v>
      </c>
      <c r="K159" s="241">
        <f>+'Mỹ Trung'!D161</f>
        <v>0</v>
      </c>
      <c r="L159" s="241">
        <f>+'Mỹ Lâm'!D161</f>
        <v>0</v>
      </c>
    </row>
    <row r="160" spans="1:12" ht="19.5" customHeight="1">
      <c r="A160" s="239">
        <v>127</v>
      </c>
      <c r="B160" s="7" t="s">
        <v>61</v>
      </c>
      <c r="C160" s="43" t="s">
        <v>1854</v>
      </c>
      <c r="D160" s="241">
        <f t="shared" si="24"/>
        <v>0</v>
      </c>
      <c r="E160" s="241">
        <f>+'Mỹ Hà'!D162</f>
        <v>0</v>
      </c>
      <c r="F160" s="241">
        <f>+'Mỹ Yên'!D162</f>
        <v>0</v>
      </c>
      <c r="G160" s="241">
        <f>+'Mỹ Phú'!D162</f>
        <v>0</v>
      </c>
      <c r="H160" s="241">
        <f>+'Mỹ Đông'!D162</f>
        <v>0</v>
      </c>
      <c r="I160" s="241">
        <f>+'Quốc Tuấn'!D162</f>
        <v>0</v>
      </c>
      <c r="J160" s="241">
        <f>+'Mỹ Sơn'!D162</f>
        <v>0</v>
      </c>
      <c r="K160" s="241">
        <f>+'Mỹ Trung'!D162</f>
        <v>0</v>
      </c>
      <c r="L160" s="241">
        <f>+'Mỹ Lâm'!D162</f>
        <v>0</v>
      </c>
    </row>
    <row r="161" spans="1:12" ht="19.5" customHeight="1">
      <c r="A161" s="239">
        <v>128</v>
      </c>
      <c r="B161" s="7" t="s">
        <v>62</v>
      </c>
      <c r="C161" s="43" t="s">
        <v>1855</v>
      </c>
      <c r="D161" s="241">
        <f t="shared" si="24"/>
        <v>0</v>
      </c>
      <c r="E161" s="241">
        <f>+'Mỹ Hà'!D163</f>
        <v>0</v>
      </c>
      <c r="F161" s="241">
        <f>+'Mỹ Yên'!D163</f>
        <v>0</v>
      </c>
      <c r="G161" s="241">
        <f>+'Mỹ Phú'!D163</f>
        <v>0</v>
      </c>
      <c r="H161" s="241">
        <f>+'Mỹ Đông'!D163</f>
        <v>0</v>
      </c>
      <c r="I161" s="241">
        <f>+'Quốc Tuấn'!D163</f>
        <v>0</v>
      </c>
      <c r="J161" s="241">
        <f>+'Mỹ Sơn'!D163</f>
        <v>0</v>
      </c>
      <c r="K161" s="241">
        <f>+'Mỹ Trung'!D163</f>
        <v>0</v>
      </c>
      <c r="L161" s="241">
        <f>+'Mỹ Lâm'!D163</f>
        <v>0</v>
      </c>
    </row>
    <row r="162" spans="1:12" ht="19.5" customHeight="1">
      <c r="A162" s="239">
        <v>129</v>
      </c>
      <c r="B162" s="7" t="s">
        <v>63</v>
      </c>
      <c r="C162" s="43" t="s">
        <v>1856</v>
      </c>
      <c r="D162" s="241">
        <f t="shared" si="24"/>
        <v>0</v>
      </c>
      <c r="E162" s="241">
        <f>+'Mỹ Hà'!D164</f>
        <v>0</v>
      </c>
      <c r="F162" s="241">
        <f>+'Mỹ Yên'!D164</f>
        <v>0</v>
      </c>
      <c r="G162" s="241">
        <f>+'Mỹ Phú'!D164</f>
        <v>0</v>
      </c>
      <c r="H162" s="241">
        <f>+'Mỹ Đông'!D164</f>
        <v>0</v>
      </c>
      <c r="I162" s="241">
        <f>+'Quốc Tuấn'!D164</f>
        <v>0</v>
      </c>
      <c r="J162" s="241">
        <f>+'Mỹ Sơn'!D164</f>
        <v>0</v>
      </c>
      <c r="K162" s="241">
        <f>+'Mỹ Trung'!D164</f>
        <v>0</v>
      </c>
      <c r="L162" s="241">
        <f>+'Mỹ Lâm'!D164</f>
        <v>0</v>
      </c>
    </row>
    <row r="163" spans="1:12" ht="19.5" customHeight="1">
      <c r="A163" s="239">
        <v>130</v>
      </c>
      <c r="B163" s="244" t="s">
        <v>64</v>
      </c>
      <c r="C163" s="43" t="s">
        <v>1857</v>
      </c>
      <c r="D163" s="241">
        <f t="shared" si="24"/>
        <v>0</v>
      </c>
      <c r="E163" s="241">
        <f>+'Mỹ Hà'!D165</f>
        <v>0</v>
      </c>
      <c r="F163" s="241">
        <f>+'Mỹ Yên'!D165</f>
        <v>0</v>
      </c>
      <c r="G163" s="241">
        <f>+'Mỹ Phú'!D165</f>
        <v>0</v>
      </c>
      <c r="H163" s="241">
        <f>+'Mỹ Đông'!D165</f>
        <v>0</v>
      </c>
      <c r="I163" s="241">
        <f>+'Quốc Tuấn'!D165</f>
        <v>0</v>
      </c>
      <c r="J163" s="241">
        <f>+'Mỹ Sơn'!D165</f>
        <v>0</v>
      </c>
      <c r="K163" s="241">
        <f>+'Mỹ Trung'!D165</f>
        <v>0</v>
      </c>
      <c r="L163" s="241">
        <f>+'Mỹ Lâm'!D165</f>
        <v>0</v>
      </c>
    </row>
    <row r="164" spans="1:12" ht="19.5" customHeight="1">
      <c r="A164" s="239">
        <v>131</v>
      </c>
      <c r="B164" s="7" t="s">
        <v>65</v>
      </c>
      <c r="C164" s="43" t="s">
        <v>1858</v>
      </c>
      <c r="D164" s="241">
        <f t="shared" si="24"/>
        <v>0</v>
      </c>
      <c r="E164" s="241">
        <f>+'Mỹ Hà'!D166</f>
        <v>0</v>
      </c>
      <c r="F164" s="241">
        <f>+'Mỹ Yên'!D166</f>
        <v>0</v>
      </c>
      <c r="G164" s="241">
        <f>+'Mỹ Phú'!D166</f>
        <v>0</v>
      </c>
      <c r="H164" s="241">
        <f>+'Mỹ Đông'!D166</f>
        <v>0</v>
      </c>
      <c r="I164" s="241">
        <f>+'Quốc Tuấn'!D166</f>
        <v>0</v>
      </c>
      <c r="J164" s="241">
        <f>+'Mỹ Sơn'!D166</f>
        <v>0</v>
      </c>
      <c r="K164" s="241">
        <f>+'Mỹ Trung'!D166</f>
        <v>0</v>
      </c>
      <c r="L164" s="241">
        <f>+'Mỹ Lâm'!D166</f>
        <v>0</v>
      </c>
    </row>
    <row r="165" spans="1:12" ht="19.5" customHeight="1">
      <c r="A165" s="239">
        <v>132</v>
      </c>
      <c r="B165" s="244" t="s">
        <v>78</v>
      </c>
      <c r="C165" s="43" t="s">
        <v>2030</v>
      </c>
      <c r="D165" s="245">
        <f>+SUM(D166:D174)</f>
        <v>8</v>
      </c>
      <c r="E165" s="245">
        <f t="shared" ref="E165:L165" si="25">+SUM(E166:E174)</f>
        <v>0.5</v>
      </c>
      <c r="F165" s="245">
        <f t="shared" si="25"/>
        <v>0.5</v>
      </c>
      <c r="G165" s="245">
        <f t="shared" si="25"/>
        <v>3</v>
      </c>
      <c r="H165" s="245">
        <f t="shared" si="25"/>
        <v>0.5</v>
      </c>
      <c r="I165" s="245">
        <f t="shared" si="25"/>
        <v>1</v>
      </c>
      <c r="J165" s="245">
        <f t="shared" si="25"/>
        <v>1</v>
      </c>
      <c r="K165" s="245">
        <f t="shared" si="25"/>
        <v>1</v>
      </c>
      <c r="L165" s="245">
        <f t="shared" si="25"/>
        <v>0.5</v>
      </c>
    </row>
    <row r="166" spans="1:12" ht="19.5" customHeight="1">
      <c r="A166" s="239">
        <v>133</v>
      </c>
      <c r="B166" s="7" t="s">
        <v>79</v>
      </c>
      <c r="C166" s="43" t="s">
        <v>1859</v>
      </c>
      <c r="D166" s="241">
        <f t="shared" ref="D166:D173" si="26">+SUM(E166:L166)</f>
        <v>2.9</v>
      </c>
      <c r="E166" s="241">
        <f>+'Mỹ Hà'!D168</f>
        <v>0</v>
      </c>
      <c r="F166" s="241">
        <f>+'Mỹ Yên'!D168</f>
        <v>0</v>
      </c>
      <c r="G166" s="241">
        <f>+'Mỹ Phú'!D168</f>
        <v>1.5</v>
      </c>
      <c r="H166" s="241">
        <f>+'Mỹ Đông'!D168</f>
        <v>0.4</v>
      </c>
      <c r="I166" s="241">
        <f>+'Quốc Tuấn'!D168</f>
        <v>0.2</v>
      </c>
      <c r="J166" s="241">
        <f>+'Mỹ Sơn'!D168</f>
        <v>0.5</v>
      </c>
      <c r="K166" s="241">
        <f>+'Mỹ Trung'!D168</f>
        <v>0.3</v>
      </c>
      <c r="L166" s="241">
        <f>+'Mỹ Lâm'!D168</f>
        <v>0</v>
      </c>
    </row>
    <row r="167" spans="1:12" ht="19.5" customHeight="1">
      <c r="A167" s="239">
        <v>134</v>
      </c>
      <c r="B167" s="7" t="s">
        <v>81</v>
      </c>
      <c r="C167" s="43" t="s">
        <v>1860</v>
      </c>
      <c r="D167" s="241">
        <f t="shared" si="26"/>
        <v>4.1000000000000005</v>
      </c>
      <c r="E167" s="241">
        <f>+'Mỹ Hà'!D169</f>
        <v>0.5</v>
      </c>
      <c r="F167" s="241">
        <f>+'Mỹ Yên'!D169</f>
        <v>0.5</v>
      </c>
      <c r="G167" s="241">
        <f>+'Mỹ Phú'!D169</f>
        <v>0.5</v>
      </c>
      <c r="H167" s="241">
        <f>+'Mỹ Đông'!D169</f>
        <v>0.1</v>
      </c>
      <c r="I167" s="241">
        <f>+'Quốc Tuấn'!D169</f>
        <v>0.8</v>
      </c>
      <c r="J167" s="241">
        <f>+'Mỹ Sơn'!D169</f>
        <v>0.5</v>
      </c>
      <c r="K167" s="241">
        <f>+'Mỹ Trung'!D169</f>
        <v>0.7</v>
      </c>
      <c r="L167" s="241">
        <f>+'Mỹ Lâm'!D169</f>
        <v>0.5</v>
      </c>
    </row>
    <row r="168" spans="1:12" ht="19.5" customHeight="1">
      <c r="A168" s="239">
        <v>135</v>
      </c>
      <c r="B168" s="7" t="s">
        <v>82</v>
      </c>
      <c r="C168" s="43" t="s">
        <v>1861</v>
      </c>
      <c r="D168" s="241">
        <f t="shared" si="26"/>
        <v>1</v>
      </c>
      <c r="E168" s="241">
        <f>+'Mỹ Hà'!D170</f>
        <v>0</v>
      </c>
      <c r="F168" s="241">
        <f>+'Mỹ Yên'!D170</f>
        <v>0</v>
      </c>
      <c r="G168" s="241">
        <f>+'Mỹ Phú'!D170</f>
        <v>1</v>
      </c>
      <c r="H168" s="241">
        <f>+'Mỹ Đông'!D170</f>
        <v>0</v>
      </c>
      <c r="I168" s="241">
        <f>+'Quốc Tuấn'!D170</f>
        <v>0</v>
      </c>
      <c r="J168" s="241">
        <f>+'Mỹ Sơn'!D170</f>
        <v>0</v>
      </c>
      <c r="K168" s="241">
        <f>+'Mỹ Trung'!D170</f>
        <v>0</v>
      </c>
      <c r="L168" s="241">
        <f>+'Mỹ Lâm'!D170</f>
        <v>0</v>
      </c>
    </row>
    <row r="169" spans="1:12" ht="19.5" customHeight="1">
      <c r="A169" s="239">
        <v>136</v>
      </c>
      <c r="B169" s="7" t="s">
        <v>83</v>
      </c>
      <c r="C169" s="43" t="s">
        <v>1862</v>
      </c>
      <c r="D169" s="241">
        <f t="shared" si="26"/>
        <v>0</v>
      </c>
      <c r="E169" s="241">
        <f>+'Mỹ Hà'!D171</f>
        <v>0</v>
      </c>
      <c r="F169" s="241">
        <f>+'Mỹ Yên'!D171</f>
        <v>0</v>
      </c>
      <c r="G169" s="241">
        <f>+'Mỹ Phú'!D171</f>
        <v>0</v>
      </c>
      <c r="H169" s="241">
        <f>+'Mỹ Đông'!D171</f>
        <v>0</v>
      </c>
      <c r="I169" s="241">
        <f>+'Quốc Tuấn'!D171</f>
        <v>0</v>
      </c>
      <c r="J169" s="241">
        <f>+'Mỹ Sơn'!D171</f>
        <v>0</v>
      </c>
      <c r="K169" s="241">
        <f>+'Mỹ Trung'!D171</f>
        <v>0</v>
      </c>
      <c r="L169" s="241">
        <f>+'Mỹ Lâm'!D171</f>
        <v>0</v>
      </c>
    </row>
    <row r="170" spans="1:12" ht="19.5" customHeight="1">
      <c r="A170" s="239">
        <v>137</v>
      </c>
      <c r="B170" s="7" t="s">
        <v>80</v>
      </c>
      <c r="C170" s="43" t="s">
        <v>1863</v>
      </c>
      <c r="D170" s="241">
        <f t="shared" si="26"/>
        <v>0</v>
      </c>
      <c r="E170" s="241">
        <f>+'Mỹ Hà'!D172</f>
        <v>0</v>
      </c>
      <c r="F170" s="241">
        <f>+'Mỹ Yên'!D172</f>
        <v>0</v>
      </c>
      <c r="G170" s="241">
        <f>+'Mỹ Phú'!D172</f>
        <v>0</v>
      </c>
      <c r="H170" s="241">
        <f>+'Mỹ Đông'!D172</f>
        <v>0</v>
      </c>
      <c r="I170" s="241">
        <f>+'Quốc Tuấn'!D172</f>
        <v>0</v>
      </c>
      <c r="J170" s="241">
        <f>+'Mỹ Sơn'!D172</f>
        <v>0</v>
      </c>
      <c r="K170" s="241">
        <f>+'Mỹ Trung'!D172</f>
        <v>0</v>
      </c>
      <c r="L170" s="241">
        <f>+'Mỹ Lâm'!D172</f>
        <v>0</v>
      </c>
    </row>
    <row r="171" spans="1:12" ht="19.5" customHeight="1">
      <c r="A171" s="239">
        <v>138</v>
      </c>
      <c r="B171" s="7" t="s">
        <v>1344</v>
      </c>
      <c r="C171" s="43" t="s">
        <v>1864</v>
      </c>
      <c r="D171" s="241">
        <f t="shared" si="26"/>
        <v>0</v>
      </c>
      <c r="E171" s="241">
        <f>+'Mỹ Hà'!D173</f>
        <v>0</v>
      </c>
      <c r="F171" s="241">
        <f>+'Mỹ Yên'!D173</f>
        <v>0</v>
      </c>
      <c r="G171" s="241">
        <f>+'Mỹ Phú'!D173</f>
        <v>0</v>
      </c>
      <c r="H171" s="241">
        <f>+'Mỹ Đông'!D173</f>
        <v>0</v>
      </c>
      <c r="I171" s="241">
        <f>+'Quốc Tuấn'!D173</f>
        <v>0</v>
      </c>
      <c r="J171" s="241">
        <f>+'Mỹ Sơn'!D173</f>
        <v>0</v>
      </c>
      <c r="K171" s="241">
        <f>+'Mỹ Trung'!D173</f>
        <v>0</v>
      </c>
      <c r="L171" s="241">
        <f>+'Mỹ Lâm'!D173</f>
        <v>0</v>
      </c>
    </row>
    <row r="172" spans="1:12" ht="19.5" customHeight="1">
      <c r="A172" s="239">
        <v>139</v>
      </c>
      <c r="B172" s="7" t="s">
        <v>38</v>
      </c>
      <c r="C172" s="43" t="s">
        <v>1865</v>
      </c>
      <c r="D172" s="241">
        <f t="shared" si="26"/>
        <v>0</v>
      </c>
      <c r="E172" s="241">
        <f>+'Mỹ Hà'!D174</f>
        <v>0</v>
      </c>
      <c r="F172" s="241">
        <f>+'Mỹ Yên'!D174</f>
        <v>0</v>
      </c>
      <c r="G172" s="241">
        <f>+'Mỹ Phú'!D174</f>
        <v>0</v>
      </c>
      <c r="H172" s="241">
        <f>+'Mỹ Đông'!D174</f>
        <v>0</v>
      </c>
      <c r="I172" s="241">
        <f>+'Quốc Tuấn'!D174</f>
        <v>0</v>
      </c>
      <c r="J172" s="241">
        <f>+'Mỹ Sơn'!D174</f>
        <v>0</v>
      </c>
      <c r="K172" s="241">
        <f>+'Mỹ Trung'!D174</f>
        <v>0</v>
      </c>
      <c r="L172" s="241">
        <f>+'Mỹ Lâm'!D174</f>
        <v>0</v>
      </c>
    </row>
    <row r="173" spans="1:12" ht="19.5" customHeight="1">
      <c r="A173" s="239">
        <v>140</v>
      </c>
      <c r="B173" s="7" t="s">
        <v>1238</v>
      </c>
      <c r="C173" s="43" t="s">
        <v>1866</v>
      </c>
      <c r="D173" s="241">
        <f t="shared" si="26"/>
        <v>0</v>
      </c>
      <c r="E173" s="241">
        <f>+'Mỹ Hà'!D175</f>
        <v>0</v>
      </c>
      <c r="F173" s="241">
        <f>+'Mỹ Yên'!D175</f>
        <v>0</v>
      </c>
      <c r="G173" s="241">
        <f>+'Mỹ Phú'!D175</f>
        <v>0</v>
      </c>
      <c r="H173" s="241">
        <f>+'Mỹ Đông'!D175</f>
        <v>0</v>
      </c>
      <c r="I173" s="241">
        <f>+'Quốc Tuấn'!D175</f>
        <v>0</v>
      </c>
      <c r="J173" s="241">
        <f>+'Mỹ Sơn'!D175</f>
        <v>0</v>
      </c>
      <c r="K173" s="241">
        <f>+'Mỹ Trung'!D175</f>
        <v>0</v>
      </c>
      <c r="L173" s="241">
        <f>+'Mỹ Lâm'!D175</f>
        <v>0</v>
      </c>
    </row>
    <row r="174" spans="1:12" ht="19.5" customHeight="1">
      <c r="A174" s="239">
        <v>141</v>
      </c>
      <c r="B174" s="7" t="s">
        <v>2272</v>
      </c>
      <c r="C174" s="43" t="s">
        <v>1867</v>
      </c>
      <c r="D174" s="241">
        <f>+SUM(D175:D177)</f>
        <v>0</v>
      </c>
      <c r="E174" s="241">
        <f>+'Mỹ Hà'!D176</f>
        <v>0</v>
      </c>
      <c r="F174" s="241">
        <f>+'Mỹ Yên'!D176</f>
        <v>0</v>
      </c>
      <c r="G174" s="241">
        <f>+'Mỹ Phú'!D176</f>
        <v>0</v>
      </c>
      <c r="H174" s="241">
        <f>+'Mỹ Đông'!D176</f>
        <v>0</v>
      </c>
      <c r="I174" s="241">
        <f>+'Quốc Tuấn'!D176</f>
        <v>0</v>
      </c>
      <c r="J174" s="241">
        <f>+'Mỹ Sơn'!D176</f>
        <v>0</v>
      </c>
      <c r="K174" s="241">
        <f>+'Mỹ Trung'!D176</f>
        <v>0</v>
      </c>
      <c r="L174" s="241">
        <f>+'Mỹ Lâm'!D176</f>
        <v>0</v>
      </c>
    </row>
    <row r="175" spans="1:12" ht="19.5" customHeight="1">
      <c r="A175" s="239">
        <v>142</v>
      </c>
      <c r="B175" s="246" t="s">
        <v>2223</v>
      </c>
      <c r="C175" s="43" t="s">
        <v>2249</v>
      </c>
      <c r="D175" s="241">
        <f>+SUM(E175:L175)</f>
        <v>0</v>
      </c>
      <c r="E175" s="241">
        <f>+'Mỹ Hà'!D177</f>
        <v>0</v>
      </c>
      <c r="F175" s="241">
        <f>+'Mỹ Yên'!D177</f>
        <v>0</v>
      </c>
      <c r="G175" s="241">
        <f>+'Mỹ Phú'!D177</f>
        <v>0</v>
      </c>
      <c r="H175" s="241">
        <f>+'Mỹ Đông'!D177</f>
        <v>0</v>
      </c>
      <c r="I175" s="241">
        <f>+'Quốc Tuấn'!D177</f>
        <v>0</v>
      </c>
      <c r="J175" s="241">
        <f>+'Mỹ Sơn'!D177</f>
        <v>0</v>
      </c>
      <c r="K175" s="241">
        <f>+'Mỹ Trung'!D177</f>
        <v>0</v>
      </c>
      <c r="L175" s="241">
        <f>+'Mỹ Lâm'!D177</f>
        <v>0</v>
      </c>
    </row>
    <row r="176" spans="1:12" ht="19.5" customHeight="1">
      <c r="A176" s="239">
        <v>143</v>
      </c>
      <c r="B176" s="247" t="s">
        <v>2087</v>
      </c>
      <c r="C176" s="48" t="s">
        <v>2250</v>
      </c>
      <c r="D176" s="241">
        <f>+SUM(E176:L176)</f>
        <v>0</v>
      </c>
      <c r="E176" s="241">
        <f>+'Mỹ Hà'!D178</f>
        <v>0</v>
      </c>
      <c r="F176" s="241">
        <f>+'Mỹ Yên'!D178</f>
        <v>0</v>
      </c>
      <c r="G176" s="241">
        <f>+'Mỹ Phú'!D178</f>
        <v>0</v>
      </c>
      <c r="H176" s="241">
        <f>+'Mỹ Đông'!D178</f>
        <v>0</v>
      </c>
      <c r="I176" s="241">
        <f>+'Quốc Tuấn'!D178</f>
        <v>0</v>
      </c>
      <c r="J176" s="241">
        <f>+'Mỹ Sơn'!D178</f>
        <v>0</v>
      </c>
      <c r="K176" s="241">
        <f>+'Mỹ Trung'!D178</f>
        <v>0</v>
      </c>
      <c r="L176" s="241">
        <f>+'Mỹ Lâm'!D178</f>
        <v>0</v>
      </c>
    </row>
    <row r="177" spans="1:12" ht="19.5" customHeight="1">
      <c r="A177" s="239">
        <v>144</v>
      </c>
      <c r="B177" s="247" t="s">
        <v>2088</v>
      </c>
      <c r="C177" s="48" t="s">
        <v>2251</v>
      </c>
      <c r="D177" s="241">
        <f>+SUM(E177:L177)</f>
        <v>0</v>
      </c>
      <c r="E177" s="241">
        <f>+'Mỹ Hà'!D179</f>
        <v>0</v>
      </c>
      <c r="F177" s="241">
        <f>+'Mỹ Yên'!D179</f>
        <v>0</v>
      </c>
      <c r="G177" s="241">
        <f>+'Mỹ Phú'!D179</f>
        <v>0</v>
      </c>
      <c r="H177" s="241">
        <f>+'Mỹ Đông'!D179</f>
        <v>0</v>
      </c>
      <c r="I177" s="241">
        <f>+'Quốc Tuấn'!D179</f>
        <v>0</v>
      </c>
      <c r="J177" s="241">
        <f>+'Mỹ Sơn'!D179</f>
        <v>0</v>
      </c>
      <c r="K177" s="241">
        <f>+'Mỹ Trung'!D179</f>
        <v>0</v>
      </c>
      <c r="L177" s="241">
        <f>+'Mỹ Lâm'!D179</f>
        <v>0</v>
      </c>
    </row>
    <row r="178" spans="1:12" ht="19.5" customHeight="1">
      <c r="A178" s="239">
        <v>145</v>
      </c>
      <c r="B178" s="244" t="s">
        <v>76</v>
      </c>
      <c r="C178" s="48" t="s">
        <v>2031</v>
      </c>
      <c r="D178" s="245">
        <f>+SUM(D179:D187)</f>
        <v>0</v>
      </c>
      <c r="E178" s="245">
        <f t="shared" ref="E178:L178" si="27">+SUM(E179:E187)</f>
        <v>0</v>
      </c>
      <c r="F178" s="245">
        <f t="shared" si="27"/>
        <v>0</v>
      </c>
      <c r="G178" s="245">
        <f t="shared" si="27"/>
        <v>0</v>
      </c>
      <c r="H178" s="245">
        <f t="shared" si="27"/>
        <v>0</v>
      </c>
      <c r="I178" s="245">
        <f t="shared" si="27"/>
        <v>0</v>
      </c>
      <c r="J178" s="245">
        <f t="shared" si="27"/>
        <v>0</v>
      </c>
      <c r="K178" s="245">
        <f t="shared" si="27"/>
        <v>0</v>
      </c>
      <c r="L178" s="245">
        <f t="shared" si="27"/>
        <v>0</v>
      </c>
    </row>
    <row r="179" spans="1:12" ht="19.5" customHeight="1">
      <c r="A179" s="239">
        <v>146</v>
      </c>
      <c r="B179" s="7" t="s">
        <v>66</v>
      </c>
      <c r="C179" s="43" t="s">
        <v>1868</v>
      </c>
      <c r="D179" s="241">
        <f t="shared" ref="D179:D186" si="28">+SUM(E179:L179)</f>
        <v>0</v>
      </c>
      <c r="E179" s="241">
        <f>+'Mỹ Hà'!D181</f>
        <v>0</v>
      </c>
      <c r="F179" s="241">
        <f>+'Mỹ Yên'!D181</f>
        <v>0</v>
      </c>
      <c r="G179" s="241">
        <f>+'Mỹ Phú'!D181</f>
        <v>0</v>
      </c>
      <c r="H179" s="241">
        <f>+'Mỹ Đông'!D181</f>
        <v>0</v>
      </c>
      <c r="I179" s="241">
        <f>+'Quốc Tuấn'!D181</f>
        <v>0</v>
      </c>
      <c r="J179" s="241">
        <f>+'Mỹ Sơn'!D181</f>
        <v>0</v>
      </c>
      <c r="K179" s="241">
        <f>+'Mỹ Trung'!D181</f>
        <v>0</v>
      </c>
      <c r="L179" s="241">
        <f>+'Mỹ Lâm'!D181</f>
        <v>0</v>
      </c>
    </row>
    <row r="180" spans="1:12" ht="19.5" customHeight="1">
      <c r="A180" s="239">
        <v>147</v>
      </c>
      <c r="B180" s="7" t="s">
        <v>67</v>
      </c>
      <c r="C180" s="43" t="s">
        <v>1869</v>
      </c>
      <c r="D180" s="241">
        <f t="shared" si="28"/>
        <v>0</v>
      </c>
      <c r="E180" s="241">
        <f>+'Mỹ Hà'!D182</f>
        <v>0</v>
      </c>
      <c r="F180" s="241">
        <f>+'Mỹ Yên'!D182</f>
        <v>0</v>
      </c>
      <c r="G180" s="241">
        <f>+'Mỹ Phú'!D182</f>
        <v>0</v>
      </c>
      <c r="H180" s="241">
        <f>+'Mỹ Đông'!D182</f>
        <v>0</v>
      </c>
      <c r="I180" s="241">
        <f>+'Quốc Tuấn'!D182</f>
        <v>0</v>
      </c>
      <c r="J180" s="241">
        <f>+'Mỹ Sơn'!D182</f>
        <v>0</v>
      </c>
      <c r="K180" s="241">
        <f>+'Mỹ Trung'!D182</f>
        <v>0</v>
      </c>
      <c r="L180" s="241">
        <f>+'Mỹ Lâm'!D182</f>
        <v>0</v>
      </c>
    </row>
    <row r="181" spans="1:12" ht="19.5" customHeight="1">
      <c r="A181" s="239">
        <v>148</v>
      </c>
      <c r="B181" s="7" t="s">
        <v>68</v>
      </c>
      <c r="C181" s="43" t="s">
        <v>1870</v>
      </c>
      <c r="D181" s="241">
        <f t="shared" si="28"/>
        <v>0</v>
      </c>
      <c r="E181" s="241">
        <f>+'Mỹ Hà'!D183</f>
        <v>0</v>
      </c>
      <c r="F181" s="241">
        <f>+'Mỹ Yên'!D183</f>
        <v>0</v>
      </c>
      <c r="G181" s="241">
        <f>+'Mỹ Phú'!D183</f>
        <v>0</v>
      </c>
      <c r="H181" s="241">
        <f>+'Mỹ Đông'!D183</f>
        <v>0</v>
      </c>
      <c r="I181" s="241">
        <f>+'Quốc Tuấn'!D183</f>
        <v>0</v>
      </c>
      <c r="J181" s="241">
        <f>+'Mỹ Sơn'!D183</f>
        <v>0</v>
      </c>
      <c r="K181" s="241">
        <f>+'Mỹ Trung'!D183</f>
        <v>0</v>
      </c>
      <c r="L181" s="241">
        <f>+'Mỹ Lâm'!D183</f>
        <v>0</v>
      </c>
    </row>
    <row r="182" spans="1:12" ht="19.5" customHeight="1">
      <c r="A182" s="239">
        <v>149</v>
      </c>
      <c r="B182" s="7" t="s">
        <v>69</v>
      </c>
      <c r="C182" s="43" t="s">
        <v>1871</v>
      </c>
      <c r="D182" s="241">
        <f t="shared" si="28"/>
        <v>0</v>
      </c>
      <c r="E182" s="241">
        <f>+'Mỹ Hà'!D184</f>
        <v>0</v>
      </c>
      <c r="F182" s="241">
        <f>+'Mỹ Yên'!D184</f>
        <v>0</v>
      </c>
      <c r="G182" s="241">
        <f>+'Mỹ Phú'!D184</f>
        <v>0</v>
      </c>
      <c r="H182" s="241">
        <f>+'Mỹ Đông'!D184</f>
        <v>0</v>
      </c>
      <c r="I182" s="241">
        <f>+'Quốc Tuấn'!D184</f>
        <v>0</v>
      </c>
      <c r="J182" s="241">
        <f>+'Mỹ Sơn'!D184</f>
        <v>0</v>
      </c>
      <c r="K182" s="241">
        <f>+'Mỹ Trung'!D184</f>
        <v>0</v>
      </c>
      <c r="L182" s="241">
        <f>+'Mỹ Lâm'!D184</f>
        <v>0</v>
      </c>
    </row>
    <row r="183" spans="1:12" ht="19.5" customHeight="1">
      <c r="A183" s="239">
        <v>150</v>
      </c>
      <c r="B183" s="7" t="s">
        <v>70</v>
      </c>
      <c r="C183" s="43" t="s">
        <v>1872</v>
      </c>
      <c r="D183" s="241">
        <f t="shared" si="28"/>
        <v>0</v>
      </c>
      <c r="E183" s="241">
        <f>+'Mỹ Hà'!D185</f>
        <v>0</v>
      </c>
      <c r="F183" s="241">
        <f>+'Mỹ Yên'!D185</f>
        <v>0</v>
      </c>
      <c r="G183" s="241">
        <f>+'Mỹ Phú'!D185</f>
        <v>0</v>
      </c>
      <c r="H183" s="241">
        <f>+'Mỹ Đông'!D185</f>
        <v>0</v>
      </c>
      <c r="I183" s="241">
        <f>+'Quốc Tuấn'!D185</f>
        <v>0</v>
      </c>
      <c r="J183" s="241">
        <f>+'Mỹ Sơn'!D185</f>
        <v>0</v>
      </c>
      <c r="K183" s="241">
        <f>+'Mỹ Trung'!D185</f>
        <v>0</v>
      </c>
      <c r="L183" s="241">
        <f>+'Mỹ Lâm'!D185</f>
        <v>0</v>
      </c>
    </row>
    <row r="184" spans="1:12" ht="19.5" customHeight="1">
      <c r="A184" s="239">
        <v>151</v>
      </c>
      <c r="B184" s="7" t="s">
        <v>71</v>
      </c>
      <c r="C184" s="48" t="s">
        <v>1873</v>
      </c>
      <c r="D184" s="241">
        <f t="shared" si="28"/>
        <v>0</v>
      </c>
      <c r="E184" s="241">
        <f>+'Mỹ Hà'!D186</f>
        <v>0</v>
      </c>
      <c r="F184" s="241">
        <f>+'Mỹ Yên'!D186</f>
        <v>0</v>
      </c>
      <c r="G184" s="241">
        <f>+'Mỹ Phú'!D186</f>
        <v>0</v>
      </c>
      <c r="H184" s="241">
        <f>+'Mỹ Đông'!D186</f>
        <v>0</v>
      </c>
      <c r="I184" s="241">
        <f>+'Quốc Tuấn'!D186</f>
        <v>0</v>
      </c>
      <c r="J184" s="241">
        <f>+'Mỹ Sơn'!D186</f>
        <v>0</v>
      </c>
      <c r="K184" s="241">
        <f>+'Mỹ Trung'!D186</f>
        <v>0</v>
      </c>
      <c r="L184" s="241">
        <f>+'Mỹ Lâm'!D186</f>
        <v>0</v>
      </c>
    </row>
    <row r="185" spans="1:12" ht="19.5" customHeight="1">
      <c r="A185" s="239">
        <v>152</v>
      </c>
      <c r="B185" s="7" t="s">
        <v>72</v>
      </c>
      <c r="C185" s="43" t="s">
        <v>1874</v>
      </c>
      <c r="D185" s="241">
        <f t="shared" si="28"/>
        <v>0</v>
      </c>
      <c r="E185" s="241">
        <f>+'Mỹ Hà'!D187</f>
        <v>0</v>
      </c>
      <c r="F185" s="241">
        <f>+'Mỹ Yên'!D187</f>
        <v>0</v>
      </c>
      <c r="G185" s="241">
        <f>+'Mỹ Phú'!D187</f>
        <v>0</v>
      </c>
      <c r="H185" s="241">
        <f>+'Mỹ Đông'!D187</f>
        <v>0</v>
      </c>
      <c r="I185" s="241">
        <f>+'Quốc Tuấn'!D187</f>
        <v>0</v>
      </c>
      <c r="J185" s="241">
        <f>+'Mỹ Sơn'!D187</f>
        <v>0</v>
      </c>
      <c r="K185" s="241">
        <f>+'Mỹ Trung'!D187</f>
        <v>0</v>
      </c>
      <c r="L185" s="241">
        <f>+'Mỹ Lâm'!D187</f>
        <v>0</v>
      </c>
    </row>
    <row r="186" spans="1:12" ht="19.5" customHeight="1">
      <c r="A186" s="239">
        <v>153</v>
      </c>
      <c r="B186" s="7" t="s">
        <v>73</v>
      </c>
      <c r="C186" s="43" t="s">
        <v>1875</v>
      </c>
      <c r="D186" s="241">
        <f t="shared" si="28"/>
        <v>0</v>
      </c>
      <c r="E186" s="241">
        <f>+'Mỹ Hà'!D188</f>
        <v>0</v>
      </c>
      <c r="F186" s="241">
        <f>+'Mỹ Yên'!D188</f>
        <v>0</v>
      </c>
      <c r="G186" s="241">
        <f>+'Mỹ Phú'!D188</f>
        <v>0</v>
      </c>
      <c r="H186" s="241">
        <f>+'Mỹ Đông'!D188</f>
        <v>0</v>
      </c>
      <c r="I186" s="241">
        <f>+'Quốc Tuấn'!D188</f>
        <v>0</v>
      </c>
      <c r="J186" s="241">
        <f>+'Mỹ Sơn'!D188</f>
        <v>0</v>
      </c>
      <c r="K186" s="241">
        <f>+'Mỹ Trung'!D188</f>
        <v>0</v>
      </c>
      <c r="L186" s="241">
        <f>+'Mỹ Lâm'!D188</f>
        <v>0</v>
      </c>
    </row>
    <row r="187" spans="1:12" ht="19.5" customHeight="1">
      <c r="A187" s="239">
        <v>154</v>
      </c>
      <c r="B187" s="7" t="s">
        <v>74</v>
      </c>
      <c r="C187" s="48" t="s">
        <v>1876</v>
      </c>
      <c r="D187" s="241">
        <f>+SUM(D188:D192)</f>
        <v>0</v>
      </c>
      <c r="E187" s="241">
        <f>+'Mỹ Hà'!D189</f>
        <v>0</v>
      </c>
      <c r="F187" s="241">
        <f>+'Mỹ Yên'!D189</f>
        <v>0</v>
      </c>
      <c r="G187" s="241">
        <f>+'Mỹ Phú'!D189</f>
        <v>0</v>
      </c>
      <c r="H187" s="241">
        <f>+'Mỹ Đông'!D189</f>
        <v>0</v>
      </c>
      <c r="I187" s="241">
        <f>+'Quốc Tuấn'!D189</f>
        <v>0</v>
      </c>
      <c r="J187" s="241">
        <f>+'Mỹ Sơn'!D189</f>
        <v>0</v>
      </c>
      <c r="K187" s="241">
        <f>+'Mỹ Trung'!D189</f>
        <v>0</v>
      </c>
      <c r="L187" s="241">
        <f>+'Mỹ Lâm'!D189</f>
        <v>0</v>
      </c>
    </row>
    <row r="188" spans="1:12" ht="19.5" customHeight="1">
      <c r="A188" s="239">
        <v>155</v>
      </c>
      <c r="B188" s="246" t="s">
        <v>2219</v>
      </c>
      <c r="C188" s="43" t="s">
        <v>2252</v>
      </c>
      <c r="D188" s="241">
        <f>+SUM(E188:L188)</f>
        <v>0</v>
      </c>
      <c r="E188" s="241">
        <f>+'Mỹ Hà'!D190</f>
        <v>0</v>
      </c>
      <c r="F188" s="241">
        <f>+'Mỹ Yên'!D190</f>
        <v>0</v>
      </c>
      <c r="G188" s="241">
        <f>+'Mỹ Phú'!D190</f>
        <v>0</v>
      </c>
      <c r="H188" s="241">
        <f>+'Mỹ Đông'!D190</f>
        <v>0</v>
      </c>
      <c r="I188" s="241">
        <f>+'Quốc Tuấn'!D190</f>
        <v>0</v>
      </c>
      <c r="J188" s="241">
        <f>+'Mỹ Sơn'!D190</f>
        <v>0</v>
      </c>
      <c r="K188" s="241">
        <f>+'Mỹ Trung'!D190</f>
        <v>0</v>
      </c>
      <c r="L188" s="241">
        <f>+'Mỹ Lâm'!D190</f>
        <v>0</v>
      </c>
    </row>
    <row r="189" spans="1:12" ht="19.5" customHeight="1">
      <c r="A189" s="239">
        <v>156</v>
      </c>
      <c r="B189" s="247" t="s">
        <v>2092</v>
      </c>
      <c r="C189" s="43" t="s">
        <v>2253</v>
      </c>
      <c r="D189" s="241">
        <f>+SUM(E189:L189)</f>
        <v>0</v>
      </c>
      <c r="E189" s="241">
        <f>+'Mỹ Hà'!D191</f>
        <v>0</v>
      </c>
      <c r="F189" s="241">
        <f>+'Mỹ Yên'!D191</f>
        <v>0</v>
      </c>
      <c r="G189" s="241">
        <f>+'Mỹ Phú'!D191</f>
        <v>0</v>
      </c>
      <c r="H189" s="241">
        <f>+'Mỹ Đông'!D191</f>
        <v>0</v>
      </c>
      <c r="I189" s="241">
        <f>+'Quốc Tuấn'!D191</f>
        <v>0</v>
      </c>
      <c r="J189" s="241">
        <f>+'Mỹ Sơn'!D191</f>
        <v>0</v>
      </c>
      <c r="K189" s="241">
        <f>+'Mỹ Trung'!D191</f>
        <v>0</v>
      </c>
      <c r="L189" s="241">
        <f>+'Mỹ Lâm'!D191</f>
        <v>0</v>
      </c>
    </row>
    <row r="190" spans="1:12" ht="19.5" customHeight="1">
      <c r="A190" s="239">
        <v>157</v>
      </c>
      <c r="B190" s="247" t="s">
        <v>2093</v>
      </c>
      <c r="C190" s="43" t="s">
        <v>2254</v>
      </c>
      <c r="D190" s="241">
        <f>+SUM(E190:L190)</f>
        <v>0</v>
      </c>
      <c r="E190" s="241">
        <f>+'Mỹ Hà'!D192</f>
        <v>0</v>
      </c>
      <c r="F190" s="241">
        <f>+'Mỹ Yên'!D192</f>
        <v>0</v>
      </c>
      <c r="G190" s="241">
        <f>+'Mỹ Phú'!D192</f>
        <v>0</v>
      </c>
      <c r="H190" s="241">
        <f>+'Mỹ Đông'!D192</f>
        <v>0</v>
      </c>
      <c r="I190" s="241">
        <f>+'Quốc Tuấn'!D192</f>
        <v>0</v>
      </c>
      <c r="J190" s="241">
        <f>+'Mỹ Sơn'!D192</f>
        <v>0</v>
      </c>
      <c r="K190" s="241">
        <f>+'Mỹ Trung'!D192</f>
        <v>0</v>
      </c>
      <c r="L190" s="241">
        <f>+'Mỹ Lâm'!D192</f>
        <v>0</v>
      </c>
    </row>
    <row r="191" spans="1:12" ht="19.5" customHeight="1">
      <c r="A191" s="239">
        <v>158</v>
      </c>
      <c r="B191" s="247" t="s">
        <v>2094</v>
      </c>
      <c r="C191" s="43" t="s">
        <v>2255</v>
      </c>
      <c r="D191" s="241">
        <f>+SUM(E191:L191)</f>
        <v>0</v>
      </c>
      <c r="E191" s="241">
        <f>+'Mỹ Hà'!D193</f>
        <v>0</v>
      </c>
      <c r="F191" s="241">
        <f>+'Mỹ Yên'!D193</f>
        <v>0</v>
      </c>
      <c r="G191" s="241">
        <f>+'Mỹ Phú'!D193</f>
        <v>0</v>
      </c>
      <c r="H191" s="241">
        <f>+'Mỹ Đông'!D193</f>
        <v>0</v>
      </c>
      <c r="I191" s="241">
        <f>+'Quốc Tuấn'!D193</f>
        <v>0</v>
      </c>
      <c r="J191" s="241">
        <f>+'Mỹ Sơn'!D193</f>
        <v>0</v>
      </c>
      <c r="K191" s="241">
        <f>+'Mỹ Trung'!D193</f>
        <v>0</v>
      </c>
      <c r="L191" s="241">
        <f>+'Mỹ Lâm'!D193</f>
        <v>0</v>
      </c>
    </row>
    <row r="192" spans="1:12" ht="19.5" customHeight="1">
      <c r="A192" s="239">
        <v>159</v>
      </c>
      <c r="B192" s="247" t="s">
        <v>2095</v>
      </c>
      <c r="C192" s="43" t="s">
        <v>2256</v>
      </c>
      <c r="D192" s="241">
        <f>+SUM(E192:L192)</f>
        <v>0</v>
      </c>
      <c r="E192" s="241">
        <f>+'Mỹ Hà'!D194</f>
        <v>0</v>
      </c>
      <c r="F192" s="241">
        <f>+'Mỹ Yên'!D194</f>
        <v>0</v>
      </c>
      <c r="G192" s="241">
        <f>+'Mỹ Phú'!D194</f>
        <v>0</v>
      </c>
      <c r="H192" s="241">
        <f>+'Mỹ Đông'!D194</f>
        <v>0</v>
      </c>
      <c r="I192" s="241">
        <f>+'Quốc Tuấn'!D194</f>
        <v>0</v>
      </c>
      <c r="J192" s="241">
        <f>+'Mỹ Sơn'!D194</f>
        <v>0</v>
      </c>
      <c r="K192" s="241">
        <f>+'Mỹ Trung'!D194</f>
        <v>0</v>
      </c>
      <c r="L192" s="241">
        <f>+'Mỹ Lâm'!D194</f>
        <v>0</v>
      </c>
    </row>
    <row r="193" spans="1:12" ht="19.5" customHeight="1">
      <c r="A193" s="239">
        <v>160</v>
      </c>
      <c r="B193" s="244" t="s">
        <v>2273</v>
      </c>
      <c r="C193" s="43" t="s">
        <v>2035</v>
      </c>
      <c r="D193" s="245">
        <f>+D194+D201</f>
        <v>1.38</v>
      </c>
      <c r="E193" s="245">
        <f t="shared" ref="E193:L193" si="29">+E194+E201</f>
        <v>0.05</v>
      </c>
      <c r="F193" s="245">
        <f t="shared" si="29"/>
        <v>0.35</v>
      </c>
      <c r="G193" s="245">
        <f t="shared" si="29"/>
        <v>0.3</v>
      </c>
      <c r="H193" s="245">
        <f t="shared" si="29"/>
        <v>0.30000000000000004</v>
      </c>
      <c r="I193" s="245">
        <f t="shared" si="29"/>
        <v>0.03</v>
      </c>
      <c r="J193" s="245">
        <f t="shared" si="29"/>
        <v>0.16</v>
      </c>
      <c r="K193" s="245">
        <f t="shared" si="29"/>
        <v>0.14000000000000001</v>
      </c>
      <c r="L193" s="245">
        <f t="shared" si="29"/>
        <v>0.05</v>
      </c>
    </row>
    <row r="194" spans="1:12" ht="19.5" customHeight="1">
      <c r="A194" s="239">
        <v>161</v>
      </c>
      <c r="B194" s="244" t="s">
        <v>104</v>
      </c>
      <c r="C194" s="43" t="s">
        <v>2032</v>
      </c>
      <c r="D194" s="245">
        <f>+D195+D196+D197</f>
        <v>0.79999999999999993</v>
      </c>
      <c r="E194" s="245">
        <f t="shared" ref="E194:L194" si="30">+E195+E196+E197</f>
        <v>0.02</v>
      </c>
      <c r="F194" s="245">
        <f t="shared" si="30"/>
        <v>0.35</v>
      </c>
      <c r="G194" s="245">
        <f t="shared" si="30"/>
        <v>0.3</v>
      </c>
      <c r="H194" s="245">
        <f t="shared" si="30"/>
        <v>0</v>
      </c>
      <c r="I194" s="245">
        <f t="shared" si="30"/>
        <v>0.01</v>
      </c>
      <c r="J194" s="245">
        <f t="shared" si="30"/>
        <v>0.1</v>
      </c>
      <c r="K194" s="245">
        <f t="shared" si="30"/>
        <v>0.01</v>
      </c>
      <c r="L194" s="245">
        <f t="shared" si="30"/>
        <v>0.01</v>
      </c>
    </row>
    <row r="195" spans="1:12" ht="19.5" customHeight="1">
      <c r="A195" s="239">
        <v>162</v>
      </c>
      <c r="B195" s="7" t="s">
        <v>85</v>
      </c>
      <c r="C195" s="43" t="s">
        <v>1877</v>
      </c>
      <c r="D195" s="241">
        <f>+SUM(E195:L195)</f>
        <v>0</v>
      </c>
      <c r="E195" s="241">
        <f>+'Mỹ Hà'!D197</f>
        <v>0</v>
      </c>
      <c r="F195" s="241">
        <f>+'Mỹ Yên'!D197</f>
        <v>0</v>
      </c>
      <c r="G195" s="241">
        <f>+'Mỹ Phú'!D197</f>
        <v>0</v>
      </c>
      <c r="H195" s="241">
        <f>+'Mỹ Đông'!D197</f>
        <v>0</v>
      </c>
      <c r="I195" s="241">
        <f>+'Quốc Tuấn'!D197</f>
        <v>0</v>
      </c>
      <c r="J195" s="241">
        <f>+'Mỹ Sơn'!D197</f>
        <v>0</v>
      </c>
      <c r="K195" s="241">
        <f>+'Mỹ Trung'!D197</f>
        <v>0</v>
      </c>
      <c r="L195" s="241">
        <f>+'Mỹ Lâm'!D197</f>
        <v>0</v>
      </c>
    </row>
    <row r="196" spans="1:12" ht="19.5" customHeight="1">
      <c r="A196" s="239">
        <v>163</v>
      </c>
      <c r="B196" s="7" t="s">
        <v>86</v>
      </c>
      <c r="C196" s="43" t="s">
        <v>1878</v>
      </c>
      <c r="D196" s="241">
        <f>+SUM(E196:L196)</f>
        <v>0.79999999999999993</v>
      </c>
      <c r="E196" s="241">
        <f>+'Mỹ Hà'!D198</f>
        <v>0.02</v>
      </c>
      <c r="F196" s="241">
        <f>+'Mỹ Yên'!D198</f>
        <v>0.35</v>
      </c>
      <c r="G196" s="241">
        <f>+'Mỹ Phú'!D198</f>
        <v>0.3</v>
      </c>
      <c r="H196" s="241">
        <f>+'Mỹ Đông'!D198</f>
        <v>0</v>
      </c>
      <c r="I196" s="241">
        <f>+'Quốc Tuấn'!D198</f>
        <v>0.01</v>
      </c>
      <c r="J196" s="241">
        <f>+'Mỹ Sơn'!D198</f>
        <v>0.1</v>
      </c>
      <c r="K196" s="241">
        <f>+'Mỹ Trung'!D198</f>
        <v>0.01</v>
      </c>
      <c r="L196" s="241">
        <f>+'Mỹ Lâm'!D198</f>
        <v>0.01</v>
      </c>
    </row>
    <row r="197" spans="1:12" ht="19.5" customHeight="1">
      <c r="A197" s="239">
        <v>164</v>
      </c>
      <c r="B197" s="7" t="s">
        <v>98</v>
      </c>
      <c r="C197" s="43" t="s">
        <v>1879</v>
      </c>
      <c r="D197" s="241">
        <f>+D198+D199+D200</f>
        <v>0</v>
      </c>
      <c r="E197" s="241">
        <f>+'Mỹ Hà'!D199</f>
        <v>0</v>
      </c>
      <c r="F197" s="241">
        <f>+'Mỹ Yên'!D199</f>
        <v>0</v>
      </c>
      <c r="G197" s="241">
        <f>+'Mỹ Phú'!D199</f>
        <v>0</v>
      </c>
      <c r="H197" s="241">
        <f>+'Mỹ Đông'!D199</f>
        <v>0</v>
      </c>
      <c r="I197" s="241">
        <f>+'Quốc Tuấn'!D199</f>
        <v>0</v>
      </c>
      <c r="J197" s="241">
        <f>+'Mỹ Sơn'!D199</f>
        <v>0</v>
      </c>
      <c r="K197" s="241">
        <f>+'Mỹ Trung'!D199</f>
        <v>0</v>
      </c>
      <c r="L197" s="241">
        <f>+'Mỹ Lâm'!D199</f>
        <v>0</v>
      </c>
    </row>
    <row r="198" spans="1:12" ht="19.5" customHeight="1">
      <c r="A198" s="239">
        <v>165</v>
      </c>
      <c r="B198" s="246" t="s">
        <v>2317</v>
      </c>
      <c r="C198" s="43" t="s">
        <v>2257</v>
      </c>
      <c r="D198" s="241">
        <f>+SUM(E198:L198)</f>
        <v>0</v>
      </c>
      <c r="E198" s="241">
        <f>+'Mỹ Hà'!D200</f>
        <v>0</v>
      </c>
      <c r="F198" s="241">
        <f>+'Mỹ Yên'!D200</f>
        <v>0</v>
      </c>
      <c r="G198" s="241">
        <f>+'Mỹ Phú'!D200</f>
        <v>0</v>
      </c>
      <c r="H198" s="241">
        <f>+'Mỹ Đông'!D200</f>
        <v>0</v>
      </c>
      <c r="I198" s="241">
        <f>+'Quốc Tuấn'!D200</f>
        <v>0</v>
      </c>
      <c r="J198" s="241">
        <f>+'Mỹ Sơn'!D200</f>
        <v>0</v>
      </c>
      <c r="K198" s="241">
        <f>+'Mỹ Trung'!D200</f>
        <v>0</v>
      </c>
      <c r="L198" s="241">
        <f>+'Mỹ Lâm'!D200</f>
        <v>0</v>
      </c>
    </row>
    <row r="199" spans="1:12" ht="19.5" customHeight="1">
      <c r="A199" s="239">
        <v>166</v>
      </c>
      <c r="B199" s="247" t="s">
        <v>2322</v>
      </c>
      <c r="C199" s="43" t="s">
        <v>2258</v>
      </c>
      <c r="D199" s="241">
        <f>+SUM(E199:L199)</f>
        <v>0</v>
      </c>
      <c r="E199" s="241">
        <f>+'Mỹ Hà'!D201</f>
        <v>0</v>
      </c>
      <c r="F199" s="241">
        <f>+'Mỹ Yên'!D201</f>
        <v>0</v>
      </c>
      <c r="G199" s="241">
        <f>+'Mỹ Phú'!D201</f>
        <v>0</v>
      </c>
      <c r="H199" s="241">
        <f>+'Mỹ Đông'!D201</f>
        <v>0</v>
      </c>
      <c r="I199" s="241">
        <f>+'Quốc Tuấn'!D201</f>
        <v>0</v>
      </c>
      <c r="J199" s="241">
        <f>+'Mỹ Sơn'!D201</f>
        <v>0</v>
      </c>
      <c r="K199" s="241">
        <f>+'Mỹ Trung'!D201</f>
        <v>0</v>
      </c>
      <c r="L199" s="241">
        <f>+'Mỹ Lâm'!D201</f>
        <v>0</v>
      </c>
    </row>
    <row r="200" spans="1:12" ht="19.5" customHeight="1">
      <c r="A200" s="239">
        <v>167</v>
      </c>
      <c r="B200" s="247" t="s">
        <v>2102</v>
      </c>
      <c r="C200" s="43" t="s">
        <v>2259</v>
      </c>
      <c r="D200" s="241">
        <f>+SUM(E200:L200)</f>
        <v>0</v>
      </c>
      <c r="E200" s="241">
        <f>+'Mỹ Hà'!D202</f>
        <v>0</v>
      </c>
      <c r="F200" s="241">
        <f>+'Mỹ Yên'!D202</f>
        <v>0</v>
      </c>
      <c r="G200" s="241">
        <f>+'Mỹ Phú'!D202</f>
        <v>0</v>
      </c>
      <c r="H200" s="241">
        <f>+'Mỹ Đông'!D202</f>
        <v>0</v>
      </c>
      <c r="I200" s="241">
        <f>+'Quốc Tuấn'!D202</f>
        <v>0</v>
      </c>
      <c r="J200" s="241">
        <f>+'Mỹ Sơn'!D202</f>
        <v>0</v>
      </c>
      <c r="K200" s="241">
        <f>+'Mỹ Trung'!D202</f>
        <v>0</v>
      </c>
      <c r="L200" s="241">
        <f>+'Mỹ Lâm'!D202</f>
        <v>0</v>
      </c>
    </row>
    <row r="201" spans="1:12" ht="19.5" customHeight="1">
      <c r="A201" s="239">
        <v>168</v>
      </c>
      <c r="B201" s="244" t="s">
        <v>99</v>
      </c>
      <c r="C201" s="43" t="s">
        <v>2033</v>
      </c>
      <c r="D201" s="245">
        <f>+SUM(D202:D210)</f>
        <v>0.58000000000000007</v>
      </c>
      <c r="E201" s="245">
        <f t="shared" ref="E201:L201" si="31">+SUM(E202:E210)</f>
        <v>0.03</v>
      </c>
      <c r="F201" s="245">
        <f t="shared" si="31"/>
        <v>0</v>
      </c>
      <c r="G201" s="245">
        <f t="shared" si="31"/>
        <v>0</v>
      </c>
      <c r="H201" s="245">
        <f t="shared" si="31"/>
        <v>0.30000000000000004</v>
      </c>
      <c r="I201" s="245">
        <f t="shared" si="31"/>
        <v>0.02</v>
      </c>
      <c r="J201" s="245">
        <f t="shared" si="31"/>
        <v>6.0000000000000005E-2</v>
      </c>
      <c r="K201" s="245">
        <f t="shared" si="31"/>
        <v>0.13</v>
      </c>
      <c r="L201" s="245">
        <f t="shared" si="31"/>
        <v>0.04</v>
      </c>
    </row>
    <row r="202" spans="1:12" ht="19.5" customHeight="1">
      <c r="A202" s="239">
        <v>169</v>
      </c>
      <c r="B202" s="7" t="s">
        <v>87</v>
      </c>
      <c r="C202" s="43" t="s">
        <v>1880</v>
      </c>
      <c r="D202" s="241">
        <f t="shared" ref="D202:D209" si="32">+SUM(E202:L202)</f>
        <v>0</v>
      </c>
      <c r="E202" s="241">
        <f>+'Mỹ Hà'!D204</f>
        <v>0</v>
      </c>
      <c r="F202" s="241">
        <f>+'Mỹ Yên'!D204</f>
        <v>0</v>
      </c>
      <c r="G202" s="241">
        <f>+'Mỹ Phú'!D204</f>
        <v>0</v>
      </c>
      <c r="H202" s="241">
        <f>+'Mỹ Đông'!D204</f>
        <v>0</v>
      </c>
      <c r="I202" s="241">
        <f>+'Quốc Tuấn'!D204</f>
        <v>0</v>
      </c>
      <c r="J202" s="241">
        <f>+'Mỹ Sơn'!D204</f>
        <v>0</v>
      </c>
      <c r="K202" s="241">
        <f>+'Mỹ Trung'!D204</f>
        <v>0</v>
      </c>
      <c r="L202" s="241">
        <f>+'Mỹ Lâm'!D204</f>
        <v>0</v>
      </c>
    </row>
    <row r="203" spans="1:12" ht="19.5" customHeight="1">
      <c r="A203" s="239">
        <v>170</v>
      </c>
      <c r="B203" s="7" t="s">
        <v>88</v>
      </c>
      <c r="C203" s="43" t="s">
        <v>1881</v>
      </c>
      <c r="D203" s="241">
        <f t="shared" si="32"/>
        <v>0</v>
      </c>
      <c r="E203" s="241">
        <f>+'Mỹ Hà'!D205</f>
        <v>0</v>
      </c>
      <c r="F203" s="241">
        <f>+'Mỹ Yên'!D205</f>
        <v>0</v>
      </c>
      <c r="G203" s="241">
        <f>+'Mỹ Phú'!D205</f>
        <v>0</v>
      </c>
      <c r="H203" s="241">
        <f>+'Mỹ Đông'!D205</f>
        <v>0</v>
      </c>
      <c r="I203" s="241">
        <f>+'Quốc Tuấn'!D205</f>
        <v>0</v>
      </c>
      <c r="J203" s="241">
        <f>+'Mỹ Sơn'!D205</f>
        <v>0</v>
      </c>
      <c r="K203" s="241">
        <f>+'Mỹ Trung'!D205</f>
        <v>0</v>
      </c>
      <c r="L203" s="241">
        <f>+'Mỹ Lâm'!D205</f>
        <v>0</v>
      </c>
    </row>
    <row r="204" spans="1:12" ht="19.5" customHeight="1">
      <c r="A204" s="239">
        <v>171</v>
      </c>
      <c r="B204" s="7" t="s">
        <v>89</v>
      </c>
      <c r="C204" s="43" t="s">
        <v>1882</v>
      </c>
      <c r="D204" s="241">
        <f t="shared" si="32"/>
        <v>0</v>
      </c>
      <c r="E204" s="241">
        <f>+'Mỹ Hà'!D206</f>
        <v>0</v>
      </c>
      <c r="F204" s="241">
        <f>+'Mỹ Yên'!D206</f>
        <v>0</v>
      </c>
      <c r="G204" s="241">
        <f>+'Mỹ Phú'!D206</f>
        <v>0</v>
      </c>
      <c r="H204" s="241">
        <f>+'Mỹ Đông'!D206</f>
        <v>0</v>
      </c>
      <c r="I204" s="241">
        <f>+'Quốc Tuấn'!D206</f>
        <v>0</v>
      </c>
      <c r="J204" s="241">
        <f>+'Mỹ Sơn'!D206</f>
        <v>0</v>
      </c>
      <c r="K204" s="241">
        <f>+'Mỹ Trung'!D206</f>
        <v>0</v>
      </c>
      <c r="L204" s="241">
        <f>+'Mỹ Lâm'!D206</f>
        <v>0</v>
      </c>
    </row>
    <row r="205" spans="1:12" ht="19.5" customHeight="1">
      <c r="A205" s="239">
        <v>172</v>
      </c>
      <c r="B205" s="7" t="s">
        <v>90</v>
      </c>
      <c r="C205" s="43" t="s">
        <v>1883</v>
      </c>
      <c r="D205" s="241">
        <f t="shared" si="32"/>
        <v>0.39</v>
      </c>
      <c r="E205" s="241">
        <f>+'Mỹ Hà'!D207</f>
        <v>0.02</v>
      </c>
      <c r="F205" s="241">
        <f>+'Mỹ Yên'!D207</f>
        <v>0</v>
      </c>
      <c r="G205" s="241">
        <f>+'Mỹ Phú'!D207</f>
        <v>0</v>
      </c>
      <c r="H205" s="241">
        <f>+'Mỹ Đông'!D207</f>
        <v>0.2</v>
      </c>
      <c r="I205" s="241">
        <f>+'Quốc Tuấn'!D207</f>
        <v>0.01</v>
      </c>
      <c r="J205" s="241">
        <f>+'Mỹ Sơn'!D207</f>
        <v>0.05</v>
      </c>
      <c r="K205" s="241">
        <f>+'Mỹ Trung'!D207</f>
        <v>0.1</v>
      </c>
      <c r="L205" s="241">
        <f>+'Mỹ Lâm'!D207</f>
        <v>0.01</v>
      </c>
    </row>
    <row r="206" spans="1:12" ht="19.5" customHeight="1">
      <c r="A206" s="239">
        <v>173</v>
      </c>
      <c r="B206" s="7" t="s">
        <v>91</v>
      </c>
      <c r="C206" s="43" t="s">
        <v>1884</v>
      </c>
      <c r="D206" s="241">
        <f t="shared" si="32"/>
        <v>0.19</v>
      </c>
      <c r="E206" s="241">
        <f>+'Mỹ Hà'!D208</f>
        <v>0.01</v>
      </c>
      <c r="F206" s="241">
        <f>+'Mỹ Yên'!D208</f>
        <v>0</v>
      </c>
      <c r="G206" s="241">
        <f>+'Mỹ Phú'!D208</f>
        <v>0</v>
      </c>
      <c r="H206" s="241">
        <f>+'Mỹ Đông'!D208</f>
        <v>0.1</v>
      </c>
      <c r="I206" s="241">
        <f>+'Quốc Tuấn'!D208</f>
        <v>0.01</v>
      </c>
      <c r="J206" s="241">
        <f>+'Mỹ Sơn'!D208</f>
        <v>0.01</v>
      </c>
      <c r="K206" s="241">
        <f>+'Mỹ Trung'!D208</f>
        <v>0.03</v>
      </c>
      <c r="L206" s="241">
        <f>+'Mỹ Lâm'!D208</f>
        <v>0.03</v>
      </c>
    </row>
    <row r="207" spans="1:12" ht="19.5" customHeight="1">
      <c r="A207" s="239">
        <v>174</v>
      </c>
      <c r="B207" s="7" t="s">
        <v>92</v>
      </c>
      <c r="C207" s="43" t="s">
        <v>1885</v>
      </c>
      <c r="D207" s="241">
        <f t="shared" si="32"/>
        <v>0</v>
      </c>
      <c r="E207" s="241">
        <f>+'Mỹ Hà'!D209</f>
        <v>0</v>
      </c>
      <c r="F207" s="241">
        <f>+'Mỹ Yên'!D209</f>
        <v>0</v>
      </c>
      <c r="G207" s="241">
        <f>+'Mỹ Phú'!D209</f>
        <v>0</v>
      </c>
      <c r="H207" s="241">
        <f>+'Mỹ Đông'!D209</f>
        <v>0</v>
      </c>
      <c r="I207" s="241">
        <f>+'Quốc Tuấn'!D209</f>
        <v>0</v>
      </c>
      <c r="J207" s="241">
        <f>+'Mỹ Sơn'!D209</f>
        <v>0</v>
      </c>
      <c r="K207" s="241">
        <f>+'Mỹ Trung'!D209</f>
        <v>0</v>
      </c>
      <c r="L207" s="241">
        <f>+'Mỹ Lâm'!D209</f>
        <v>0</v>
      </c>
    </row>
    <row r="208" spans="1:12" ht="19.5" customHeight="1">
      <c r="A208" s="239">
        <v>175</v>
      </c>
      <c r="B208" s="7" t="s">
        <v>93</v>
      </c>
      <c r="C208" s="43" t="s">
        <v>1886</v>
      </c>
      <c r="D208" s="241">
        <f t="shared" si="32"/>
        <v>0</v>
      </c>
      <c r="E208" s="241">
        <f>+'Mỹ Hà'!D210</f>
        <v>0</v>
      </c>
      <c r="F208" s="241">
        <f>+'Mỹ Yên'!D210</f>
        <v>0</v>
      </c>
      <c r="G208" s="241">
        <f>+'Mỹ Phú'!D210</f>
        <v>0</v>
      </c>
      <c r="H208" s="241">
        <f>+'Mỹ Đông'!D210</f>
        <v>0</v>
      </c>
      <c r="I208" s="241">
        <f>+'Quốc Tuấn'!D210</f>
        <v>0</v>
      </c>
      <c r="J208" s="241">
        <f>+'Mỹ Sơn'!D210</f>
        <v>0</v>
      </c>
      <c r="K208" s="241">
        <f>+'Mỹ Trung'!D210</f>
        <v>0</v>
      </c>
      <c r="L208" s="241">
        <f>+'Mỹ Lâm'!D210</f>
        <v>0</v>
      </c>
    </row>
    <row r="209" spans="1:12" ht="19.5" customHeight="1">
      <c r="A209" s="239">
        <v>176</v>
      </c>
      <c r="B209" s="7" t="s">
        <v>94</v>
      </c>
      <c r="C209" s="43" t="s">
        <v>1887</v>
      </c>
      <c r="D209" s="241">
        <f t="shared" si="32"/>
        <v>0</v>
      </c>
      <c r="E209" s="241">
        <f>+'Mỹ Hà'!D211</f>
        <v>0</v>
      </c>
      <c r="F209" s="241">
        <f>+'Mỹ Yên'!D211</f>
        <v>0</v>
      </c>
      <c r="G209" s="241">
        <f>+'Mỹ Phú'!D211</f>
        <v>0</v>
      </c>
      <c r="H209" s="241">
        <f>+'Mỹ Đông'!D211</f>
        <v>0</v>
      </c>
      <c r="I209" s="241">
        <f>+'Quốc Tuấn'!D211</f>
        <v>0</v>
      </c>
      <c r="J209" s="241">
        <f>+'Mỹ Sơn'!D211</f>
        <v>0</v>
      </c>
      <c r="K209" s="241">
        <f>+'Mỹ Trung'!D211</f>
        <v>0</v>
      </c>
      <c r="L209" s="241">
        <f>+'Mỹ Lâm'!D211</f>
        <v>0</v>
      </c>
    </row>
    <row r="210" spans="1:12" ht="19.5" customHeight="1">
      <c r="A210" s="239">
        <v>177</v>
      </c>
      <c r="B210" s="7" t="s">
        <v>100</v>
      </c>
      <c r="C210" s="43" t="s">
        <v>1888</v>
      </c>
      <c r="D210" s="241">
        <f>+SUM(D211:D213)</f>
        <v>0</v>
      </c>
      <c r="E210" s="241">
        <f>+'Mỹ Hà'!D212</f>
        <v>0</v>
      </c>
      <c r="F210" s="241">
        <f>+'Mỹ Yên'!D212</f>
        <v>0</v>
      </c>
      <c r="G210" s="241">
        <f>+'Mỹ Phú'!D212</f>
        <v>0</v>
      </c>
      <c r="H210" s="241">
        <f>+'Mỹ Đông'!D212</f>
        <v>0</v>
      </c>
      <c r="I210" s="241">
        <f>+'Quốc Tuấn'!D212</f>
        <v>0</v>
      </c>
      <c r="J210" s="241">
        <f>+'Mỹ Sơn'!D212</f>
        <v>0</v>
      </c>
      <c r="K210" s="241">
        <f>+'Mỹ Trung'!D212</f>
        <v>0</v>
      </c>
      <c r="L210" s="241">
        <f>+'Mỹ Lâm'!D212</f>
        <v>0</v>
      </c>
    </row>
    <row r="211" spans="1:12" ht="19.5" customHeight="1">
      <c r="A211" s="239">
        <v>178</v>
      </c>
      <c r="B211" s="246" t="s">
        <v>2221</v>
      </c>
      <c r="C211" s="43" t="s">
        <v>2260</v>
      </c>
      <c r="D211" s="241">
        <f>+SUM(E211:L211)</f>
        <v>0</v>
      </c>
      <c r="E211" s="241">
        <f>+'Mỹ Hà'!D213</f>
        <v>0</v>
      </c>
      <c r="F211" s="241">
        <f>+'Mỹ Yên'!D213</f>
        <v>0</v>
      </c>
      <c r="G211" s="241">
        <f>+'Mỹ Phú'!D213</f>
        <v>0</v>
      </c>
      <c r="H211" s="241">
        <f>+'Mỹ Đông'!D213</f>
        <v>0</v>
      </c>
      <c r="I211" s="241">
        <f>+'Quốc Tuấn'!D213</f>
        <v>0</v>
      </c>
      <c r="J211" s="241">
        <f>+'Mỹ Sơn'!D213</f>
        <v>0</v>
      </c>
      <c r="K211" s="241">
        <f>+'Mỹ Trung'!D213</f>
        <v>0</v>
      </c>
      <c r="L211" s="241">
        <f>+'Mỹ Lâm'!D213</f>
        <v>0</v>
      </c>
    </row>
    <row r="212" spans="1:12" ht="19.5" customHeight="1">
      <c r="A212" s="239">
        <v>179</v>
      </c>
      <c r="B212" s="247" t="s">
        <v>2106</v>
      </c>
      <c r="C212" s="43" t="s">
        <v>2261</v>
      </c>
      <c r="D212" s="241">
        <f>+SUM(E212:L212)</f>
        <v>0</v>
      </c>
      <c r="E212" s="241">
        <f>+'Mỹ Hà'!D214</f>
        <v>0</v>
      </c>
      <c r="F212" s="241">
        <f>+'Mỹ Yên'!D214</f>
        <v>0</v>
      </c>
      <c r="G212" s="241">
        <f>+'Mỹ Phú'!D214</f>
        <v>0</v>
      </c>
      <c r="H212" s="241">
        <f>+'Mỹ Đông'!D214</f>
        <v>0</v>
      </c>
      <c r="I212" s="241">
        <f>+'Quốc Tuấn'!D214</f>
        <v>0</v>
      </c>
      <c r="J212" s="241">
        <f>+'Mỹ Sơn'!D214</f>
        <v>0</v>
      </c>
      <c r="K212" s="241">
        <f>+'Mỹ Trung'!D214</f>
        <v>0</v>
      </c>
      <c r="L212" s="241">
        <f>+'Mỹ Lâm'!D214</f>
        <v>0</v>
      </c>
    </row>
    <row r="213" spans="1:12" ht="19.5" customHeight="1">
      <c r="A213" s="239">
        <v>180</v>
      </c>
      <c r="B213" s="247" t="s">
        <v>2107</v>
      </c>
      <c r="C213" s="43" t="s">
        <v>2262</v>
      </c>
      <c r="D213" s="241">
        <f>+SUM(E213:L213)</f>
        <v>0</v>
      </c>
      <c r="E213" s="241">
        <f>+'Mỹ Hà'!D215</f>
        <v>0</v>
      </c>
      <c r="F213" s="241">
        <f>+'Mỹ Yên'!D215</f>
        <v>0</v>
      </c>
      <c r="G213" s="241">
        <f>+'Mỹ Phú'!D215</f>
        <v>0</v>
      </c>
      <c r="H213" s="241">
        <f>+'Mỹ Đông'!D215</f>
        <v>0</v>
      </c>
      <c r="I213" s="241">
        <f>+'Quốc Tuấn'!D215</f>
        <v>0</v>
      </c>
      <c r="J213" s="241">
        <f>+'Mỹ Sơn'!D215</f>
        <v>0</v>
      </c>
      <c r="K213" s="241">
        <f>+'Mỹ Trung'!D215</f>
        <v>0</v>
      </c>
      <c r="L213" s="241">
        <f>+'Mỹ Lâm'!D215</f>
        <v>0</v>
      </c>
    </row>
    <row r="214" spans="1:12" ht="19.5" customHeight="1">
      <c r="A214" s="239">
        <v>181</v>
      </c>
      <c r="B214" s="244" t="s">
        <v>101</v>
      </c>
      <c r="C214" s="43" t="s">
        <v>2034</v>
      </c>
      <c r="D214" s="245">
        <f>+SUM(D215:D222)</f>
        <v>40</v>
      </c>
      <c r="E214" s="245">
        <f t="shared" ref="E214:L214" si="33">+SUM(E215:E222)</f>
        <v>2</v>
      </c>
      <c r="F214" s="245">
        <f t="shared" si="33"/>
        <v>7</v>
      </c>
      <c r="G214" s="245">
        <f t="shared" si="33"/>
        <v>8</v>
      </c>
      <c r="H214" s="245">
        <f t="shared" si="33"/>
        <v>5</v>
      </c>
      <c r="I214" s="245">
        <f t="shared" si="33"/>
        <v>5</v>
      </c>
      <c r="J214" s="245">
        <f t="shared" si="33"/>
        <v>0</v>
      </c>
      <c r="K214" s="245">
        <f t="shared" si="33"/>
        <v>7</v>
      </c>
      <c r="L214" s="245">
        <f t="shared" si="33"/>
        <v>6</v>
      </c>
    </row>
    <row r="215" spans="1:12" ht="19.5" customHeight="1">
      <c r="A215" s="239">
        <v>182</v>
      </c>
      <c r="B215" s="7" t="s">
        <v>102</v>
      </c>
      <c r="C215" s="43" t="s">
        <v>1889</v>
      </c>
      <c r="D215" s="241">
        <f t="shared" ref="D215:D221" si="34">+SUM(E215:L215)</f>
        <v>0</v>
      </c>
      <c r="E215" s="241">
        <f>+'Mỹ Hà'!D217</f>
        <v>0</v>
      </c>
      <c r="F215" s="241">
        <f>+'Mỹ Yên'!D217</f>
        <v>0</v>
      </c>
      <c r="G215" s="241">
        <f>+'Mỹ Phú'!D217</f>
        <v>0</v>
      </c>
      <c r="H215" s="241">
        <f>+'Mỹ Đông'!D217</f>
        <v>0</v>
      </c>
      <c r="I215" s="241">
        <f>+'Quốc Tuấn'!D217</f>
        <v>0</v>
      </c>
      <c r="J215" s="241">
        <f>+'Mỹ Sơn'!D217</f>
        <v>0</v>
      </c>
      <c r="K215" s="241">
        <f>+'Mỹ Trung'!D217</f>
        <v>0</v>
      </c>
      <c r="L215" s="241">
        <f>+'Mỹ Lâm'!D217</f>
        <v>0</v>
      </c>
    </row>
    <row r="216" spans="1:12" ht="19.5" customHeight="1">
      <c r="A216" s="239">
        <v>183</v>
      </c>
      <c r="B216" s="46" t="s">
        <v>97</v>
      </c>
      <c r="C216" s="43" t="s">
        <v>1890</v>
      </c>
      <c r="D216" s="241">
        <f t="shared" si="34"/>
        <v>24.3</v>
      </c>
      <c r="E216" s="241">
        <f>+'Mỹ Hà'!D218</f>
        <v>1.3</v>
      </c>
      <c r="F216" s="241">
        <f>+'Mỹ Yên'!D218</f>
        <v>5</v>
      </c>
      <c r="G216" s="241">
        <f>+'Mỹ Phú'!D218</f>
        <v>3</v>
      </c>
      <c r="H216" s="241">
        <f>+'Mỹ Đông'!D218</f>
        <v>3</v>
      </c>
      <c r="I216" s="241">
        <f>+'Quốc Tuấn'!D218</f>
        <v>4</v>
      </c>
      <c r="J216" s="241">
        <f>+'Mỹ Sơn'!D218</f>
        <v>0</v>
      </c>
      <c r="K216" s="241">
        <f>+'Mỹ Trung'!D218</f>
        <v>4</v>
      </c>
      <c r="L216" s="241">
        <f>+'Mỹ Lâm'!D218</f>
        <v>4</v>
      </c>
    </row>
    <row r="217" spans="1:12" ht="19.5" customHeight="1">
      <c r="A217" s="239">
        <v>184</v>
      </c>
      <c r="B217" s="7" t="s">
        <v>96</v>
      </c>
      <c r="C217" s="43" t="s">
        <v>1891</v>
      </c>
      <c r="D217" s="241">
        <f t="shared" si="34"/>
        <v>0</v>
      </c>
      <c r="E217" s="241">
        <f>+'Mỹ Hà'!D219</f>
        <v>0</v>
      </c>
      <c r="F217" s="241">
        <f>+'Mỹ Yên'!D219</f>
        <v>0</v>
      </c>
      <c r="G217" s="241">
        <f>+'Mỹ Phú'!D219</f>
        <v>0</v>
      </c>
      <c r="H217" s="241">
        <f>+'Mỹ Đông'!D219</f>
        <v>0</v>
      </c>
      <c r="I217" s="241">
        <f>+'Quốc Tuấn'!D219</f>
        <v>0</v>
      </c>
      <c r="J217" s="241">
        <f>+'Mỹ Sơn'!D219</f>
        <v>0</v>
      </c>
      <c r="K217" s="241">
        <f>+'Mỹ Trung'!D219</f>
        <v>0</v>
      </c>
      <c r="L217" s="241">
        <f>+'Mỹ Lâm'!D219</f>
        <v>0</v>
      </c>
    </row>
    <row r="218" spans="1:12" ht="19.5" customHeight="1">
      <c r="A218" s="239">
        <v>185</v>
      </c>
      <c r="B218" s="7" t="s">
        <v>95</v>
      </c>
      <c r="C218" s="43" t="s">
        <v>1892</v>
      </c>
      <c r="D218" s="241">
        <f t="shared" si="34"/>
        <v>0</v>
      </c>
      <c r="E218" s="241">
        <f>+'Mỹ Hà'!D220</f>
        <v>0</v>
      </c>
      <c r="F218" s="241">
        <f>+'Mỹ Yên'!D220</f>
        <v>0</v>
      </c>
      <c r="G218" s="241">
        <f>+'Mỹ Phú'!D220</f>
        <v>0</v>
      </c>
      <c r="H218" s="241">
        <f>+'Mỹ Đông'!D220</f>
        <v>0</v>
      </c>
      <c r="I218" s="241">
        <f>+'Quốc Tuấn'!D220</f>
        <v>0</v>
      </c>
      <c r="J218" s="241">
        <f>+'Mỹ Sơn'!D220</f>
        <v>0</v>
      </c>
      <c r="K218" s="241">
        <f>+'Mỹ Trung'!D220</f>
        <v>0</v>
      </c>
      <c r="L218" s="241">
        <f>+'Mỹ Lâm'!D220</f>
        <v>0</v>
      </c>
    </row>
    <row r="219" spans="1:12" ht="19.5" customHeight="1">
      <c r="A219" s="239">
        <v>186</v>
      </c>
      <c r="B219" s="46" t="s">
        <v>1374</v>
      </c>
      <c r="C219" s="43" t="s">
        <v>2263</v>
      </c>
      <c r="D219" s="241">
        <f t="shared" si="34"/>
        <v>0</v>
      </c>
      <c r="E219" s="241">
        <f>+'Mỹ Hà'!D221</f>
        <v>0</v>
      </c>
      <c r="F219" s="241">
        <f>+'Mỹ Yên'!D221</f>
        <v>0</v>
      </c>
      <c r="G219" s="241">
        <f>+'Mỹ Phú'!D221</f>
        <v>0</v>
      </c>
      <c r="H219" s="241">
        <f>+'Mỹ Đông'!D221</f>
        <v>0</v>
      </c>
      <c r="I219" s="241">
        <f>+'Quốc Tuấn'!D221</f>
        <v>0</v>
      </c>
      <c r="J219" s="241">
        <f>+'Mỹ Sơn'!D221</f>
        <v>0</v>
      </c>
      <c r="K219" s="241">
        <f>+'Mỹ Trung'!D221</f>
        <v>0</v>
      </c>
      <c r="L219" s="241">
        <f>+'Mỹ Lâm'!D221</f>
        <v>0</v>
      </c>
    </row>
    <row r="220" spans="1:12" ht="19.5" customHeight="1">
      <c r="A220" s="239">
        <v>187</v>
      </c>
      <c r="B220" s="240" t="s">
        <v>129</v>
      </c>
      <c r="C220" s="43" t="s">
        <v>1893</v>
      </c>
      <c r="D220" s="241">
        <f t="shared" si="34"/>
        <v>15.7</v>
      </c>
      <c r="E220" s="241">
        <f>+'Mỹ Hà'!D222</f>
        <v>0.7</v>
      </c>
      <c r="F220" s="241">
        <f>+'Mỹ Yên'!D222</f>
        <v>2</v>
      </c>
      <c r="G220" s="241">
        <f>+'Mỹ Phú'!D222</f>
        <v>5</v>
      </c>
      <c r="H220" s="241">
        <f>+'Mỹ Đông'!D222</f>
        <v>2</v>
      </c>
      <c r="I220" s="241">
        <f>+'Quốc Tuấn'!D222</f>
        <v>1</v>
      </c>
      <c r="J220" s="241">
        <f>+'Mỹ Sơn'!D222</f>
        <v>0</v>
      </c>
      <c r="K220" s="241">
        <f>+'Mỹ Trung'!D222</f>
        <v>3</v>
      </c>
      <c r="L220" s="241">
        <f>+'Mỹ Lâm'!D222</f>
        <v>2</v>
      </c>
    </row>
    <row r="221" spans="1:12" ht="19.5" customHeight="1">
      <c r="A221" s="239">
        <v>188</v>
      </c>
      <c r="B221" s="7" t="s">
        <v>1376</v>
      </c>
      <c r="C221" s="43" t="s">
        <v>1894</v>
      </c>
      <c r="D221" s="241">
        <f t="shared" si="34"/>
        <v>0</v>
      </c>
      <c r="E221" s="241">
        <f>+'Mỹ Hà'!D223</f>
        <v>0</v>
      </c>
      <c r="F221" s="241">
        <f>+'Mỹ Yên'!D223</f>
        <v>0</v>
      </c>
      <c r="G221" s="241">
        <f>+'Mỹ Phú'!D223</f>
        <v>0</v>
      </c>
      <c r="H221" s="241">
        <f>+'Mỹ Đông'!D223</f>
        <v>0</v>
      </c>
      <c r="I221" s="241">
        <f>+'Quốc Tuấn'!D223</f>
        <v>0</v>
      </c>
      <c r="J221" s="241">
        <f>+'Mỹ Sơn'!D223</f>
        <v>0</v>
      </c>
      <c r="K221" s="241">
        <f>+'Mỹ Trung'!D223</f>
        <v>0</v>
      </c>
      <c r="L221" s="241">
        <f>+'Mỹ Lâm'!D223</f>
        <v>0</v>
      </c>
    </row>
    <row r="222" spans="1:12" ht="19.5" customHeight="1">
      <c r="A222" s="239">
        <v>189</v>
      </c>
      <c r="B222" s="7" t="s">
        <v>1378</v>
      </c>
      <c r="C222" s="43" t="s">
        <v>1895</v>
      </c>
      <c r="D222" s="241">
        <f>+SUM(D223:D226)</f>
        <v>0</v>
      </c>
      <c r="E222" s="241">
        <f>+'Mỹ Hà'!D224</f>
        <v>0</v>
      </c>
      <c r="F222" s="241">
        <f>+'Mỹ Yên'!D224</f>
        <v>0</v>
      </c>
      <c r="G222" s="241">
        <f>+'Mỹ Phú'!D224</f>
        <v>0</v>
      </c>
      <c r="H222" s="241">
        <f>+'Mỹ Đông'!D224</f>
        <v>0</v>
      </c>
      <c r="I222" s="241">
        <f>+'Quốc Tuấn'!D224</f>
        <v>0</v>
      </c>
      <c r="J222" s="241">
        <f>+'Mỹ Sơn'!D224</f>
        <v>0</v>
      </c>
      <c r="K222" s="241">
        <f>+'Mỹ Trung'!D224</f>
        <v>0</v>
      </c>
      <c r="L222" s="241">
        <f>+'Mỹ Lâm'!D224</f>
        <v>0</v>
      </c>
    </row>
    <row r="223" spans="1:12" ht="19.5" customHeight="1">
      <c r="A223" s="239">
        <v>190</v>
      </c>
      <c r="B223" s="246" t="s">
        <v>2268</v>
      </c>
      <c r="C223" s="43" t="s">
        <v>2264</v>
      </c>
      <c r="D223" s="241">
        <f>+SUM(E223:L223)</f>
        <v>0</v>
      </c>
      <c r="E223" s="241">
        <f>+'Mỹ Hà'!D225</f>
        <v>0</v>
      </c>
      <c r="F223" s="241">
        <f>+'Mỹ Yên'!D225</f>
        <v>0</v>
      </c>
      <c r="G223" s="241">
        <f>+'Mỹ Phú'!D225</f>
        <v>0</v>
      </c>
      <c r="H223" s="241">
        <f>+'Mỹ Đông'!D225</f>
        <v>0</v>
      </c>
      <c r="I223" s="241">
        <f>+'Quốc Tuấn'!D225</f>
        <v>0</v>
      </c>
      <c r="J223" s="241">
        <f>+'Mỹ Sơn'!D225</f>
        <v>0</v>
      </c>
      <c r="K223" s="241">
        <f>+'Mỹ Trung'!D225</f>
        <v>0</v>
      </c>
      <c r="L223" s="241">
        <f>+'Mỹ Lâm'!D225</f>
        <v>0</v>
      </c>
    </row>
    <row r="224" spans="1:12" ht="19.5" customHeight="1">
      <c r="A224" s="239">
        <v>191</v>
      </c>
      <c r="B224" s="247" t="s">
        <v>2269</v>
      </c>
      <c r="C224" s="43" t="s">
        <v>2265</v>
      </c>
      <c r="D224" s="241">
        <f>+SUM(E224:L224)</f>
        <v>0</v>
      </c>
      <c r="E224" s="241">
        <f>+'Mỹ Hà'!D226</f>
        <v>0</v>
      </c>
      <c r="F224" s="241">
        <f>+'Mỹ Yên'!D226</f>
        <v>0</v>
      </c>
      <c r="G224" s="241">
        <f>+'Mỹ Phú'!D226</f>
        <v>0</v>
      </c>
      <c r="H224" s="241">
        <f>+'Mỹ Đông'!D226</f>
        <v>0</v>
      </c>
      <c r="I224" s="241">
        <f>+'Quốc Tuấn'!D226</f>
        <v>0</v>
      </c>
      <c r="J224" s="241">
        <f>+'Mỹ Sơn'!D226</f>
        <v>0</v>
      </c>
      <c r="K224" s="241">
        <f>+'Mỹ Trung'!D226</f>
        <v>0</v>
      </c>
      <c r="L224" s="241">
        <f>+'Mỹ Lâm'!D226</f>
        <v>0</v>
      </c>
    </row>
    <row r="225" spans="1:12" ht="19.5" customHeight="1">
      <c r="A225" s="239">
        <v>192</v>
      </c>
      <c r="B225" s="247" t="s">
        <v>2270</v>
      </c>
      <c r="C225" s="43" t="s">
        <v>2266</v>
      </c>
      <c r="D225" s="241">
        <f>+SUM(E225:L225)</f>
        <v>0</v>
      </c>
      <c r="E225" s="241">
        <f>+'Mỹ Hà'!D227</f>
        <v>0</v>
      </c>
      <c r="F225" s="241">
        <f>+'Mỹ Yên'!D227</f>
        <v>0</v>
      </c>
      <c r="G225" s="241">
        <f>+'Mỹ Phú'!D227</f>
        <v>0</v>
      </c>
      <c r="H225" s="241">
        <f>+'Mỹ Đông'!D227</f>
        <v>0</v>
      </c>
      <c r="I225" s="241">
        <f>+'Quốc Tuấn'!D227</f>
        <v>0</v>
      </c>
      <c r="J225" s="241">
        <f>+'Mỹ Sơn'!D227</f>
        <v>0</v>
      </c>
      <c r="K225" s="241">
        <f>+'Mỹ Trung'!D227</f>
        <v>0</v>
      </c>
      <c r="L225" s="241">
        <f>+'Mỹ Lâm'!D227</f>
        <v>0</v>
      </c>
    </row>
    <row r="226" spans="1:12" ht="19.5" customHeight="1">
      <c r="A226" s="248">
        <v>193</v>
      </c>
      <c r="B226" s="249" t="s">
        <v>2271</v>
      </c>
      <c r="C226" s="250" t="s">
        <v>2267</v>
      </c>
      <c r="D226" s="251">
        <f>+SUM(E226:L226)</f>
        <v>0</v>
      </c>
      <c r="E226" s="251">
        <f>+'Mỹ Hà'!D228</f>
        <v>0</v>
      </c>
      <c r="F226" s="251">
        <f>+'Mỹ Yên'!D228</f>
        <v>0</v>
      </c>
      <c r="G226" s="251">
        <f>+'Mỹ Phú'!D228</f>
        <v>0</v>
      </c>
      <c r="H226" s="251">
        <f>+'Mỹ Đông'!D228</f>
        <v>0</v>
      </c>
      <c r="I226" s="251">
        <f>+'Quốc Tuấn'!D228</f>
        <v>0</v>
      </c>
      <c r="J226" s="251">
        <f>+'Mỹ Sơn'!D228</f>
        <v>0</v>
      </c>
      <c r="K226" s="251">
        <f>+'Mỹ Trung'!D228</f>
        <v>0</v>
      </c>
      <c r="L226" s="251">
        <f>+'Mỹ Lâm'!D228</f>
        <v>0</v>
      </c>
    </row>
    <row r="227" spans="1:12" s="252" customFormat="1" ht="15" customHeight="1">
      <c r="A227" s="324" t="s">
        <v>2326</v>
      </c>
      <c r="B227" s="324"/>
      <c r="C227" s="324"/>
      <c r="D227" s="324"/>
      <c r="E227" s="324"/>
      <c r="F227" s="324"/>
    </row>
    <row r="228" spans="1:12" s="253" customFormat="1" ht="20.25" customHeight="1">
      <c r="A228" s="325" t="s">
        <v>2011</v>
      </c>
      <c r="B228" s="325"/>
      <c r="C228" s="325"/>
      <c r="D228" s="325"/>
      <c r="E228" s="325"/>
      <c r="F228" s="325"/>
    </row>
    <row r="229" spans="1:12" s="223" customFormat="1" ht="21.75" customHeight="1">
      <c r="A229" s="322" t="s">
        <v>2283</v>
      </c>
      <c r="B229" s="322"/>
      <c r="C229" s="322"/>
      <c r="D229" s="322"/>
      <c r="E229" s="322"/>
      <c r="F229" s="322"/>
    </row>
    <row r="230" spans="1:12" s="223" customFormat="1" ht="21.75" customHeight="1">
      <c r="A230" s="323" t="s">
        <v>2276</v>
      </c>
      <c r="B230" s="323"/>
      <c r="C230" s="323"/>
      <c r="D230" s="322"/>
      <c r="E230" s="322"/>
      <c r="F230" s="322"/>
    </row>
    <row r="231" spans="1:12" ht="23.25" customHeight="1">
      <c r="A231" s="319" t="s">
        <v>1</v>
      </c>
      <c r="B231" s="319" t="s">
        <v>2015</v>
      </c>
      <c r="C231" s="319" t="s">
        <v>223</v>
      </c>
      <c r="D231" s="317" t="s">
        <v>2327</v>
      </c>
      <c r="E231" s="317"/>
      <c r="F231" s="317" t="s">
        <v>2328</v>
      </c>
      <c r="G231" s="317"/>
      <c r="H231" s="317" t="s">
        <v>2329</v>
      </c>
      <c r="I231" s="317"/>
    </row>
    <row r="232" spans="1:12" ht="22.5" customHeight="1">
      <c r="A232" s="320"/>
      <c r="B232" s="320"/>
      <c r="C232" s="320"/>
      <c r="D232" s="317"/>
      <c r="E232" s="317"/>
      <c r="F232" s="317"/>
      <c r="G232" s="317"/>
      <c r="H232" s="317"/>
      <c r="I232" s="317"/>
    </row>
    <row r="233" spans="1:12" s="230" customFormat="1" ht="17.25" customHeight="1">
      <c r="A233" s="254" t="s">
        <v>12</v>
      </c>
      <c r="B233" s="254" t="s">
        <v>13</v>
      </c>
      <c r="C233" s="254" t="s">
        <v>14</v>
      </c>
      <c r="D233" s="314">
        <v>1</v>
      </c>
      <c r="E233" s="314"/>
      <c r="F233" s="314">
        <v>2</v>
      </c>
      <c r="G233" s="314"/>
      <c r="H233" s="315">
        <v>3</v>
      </c>
      <c r="I233" s="316"/>
    </row>
    <row r="234" spans="1:12" s="258" customFormat="1" ht="15" customHeight="1">
      <c r="A234" s="255" t="s">
        <v>2007</v>
      </c>
      <c r="B234" s="256" t="s">
        <v>16</v>
      </c>
      <c r="C234" s="257"/>
      <c r="D234" s="310"/>
      <c r="E234" s="310"/>
      <c r="F234" s="310"/>
      <c r="G234" s="310"/>
      <c r="H234" s="310"/>
      <c r="I234" s="310"/>
    </row>
    <row r="235" spans="1:12" s="258" customFormat="1" ht="15" customHeight="1">
      <c r="A235" s="259" t="s">
        <v>2008</v>
      </c>
      <c r="B235" s="260" t="s">
        <v>2014</v>
      </c>
      <c r="C235" s="261"/>
      <c r="D235" s="311"/>
      <c r="E235" s="311"/>
      <c r="F235" s="311"/>
      <c r="G235" s="311"/>
      <c r="H235" s="311"/>
      <c r="I235" s="311"/>
    </row>
    <row r="236" spans="1:12" s="258" customFormat="1" ht="15" customHeight="1">
      <c r="A236" s="262" t="s">
        <v>1985</v>
      </c>
      <c r="B236" s="263" t="s">
        <v>2009</v>
      </c>
      <c r="C236" s="264"/>
      <c r="D236" s="312"/>
      <c r="E236" s="312"/>
      <c r="F236" s="312"/>
      <c r="G236" s="312"/>
      <c r="H236" s="312"/>
      <c r="I236" s="312"/>
    </row>
    <row r="237" spans="1:12" s="258" customFormat="1" ht="18" customHeight="1">
      <c r="A237" s="116"/>
      <c r="B237" s="117"/>
      <c r="C237" s="117"/>
      <c r="D237" s="117"/>
      <c r="E237" s="117"/>
      <c r="F237" s="117"/>
    </row>
    <row r="238" spans="1:12">
      <c r="D238" s="313" t="s">
        <v>2284</v>
      </c>
      <c r="E238" s="313"/>
      <c r="F238" s="313"/>
      <c r="G238" s="313"/>
      <c r="H238" s="313"/>
      <c r="I238" s="258"/>
    </row>
    <row r="239" spans="1:12">
      <c r="A239" s="326" t="s">
        <v>130</v>
      </c>
      <c r="B239" s="326"/>
      <c r="D239" s="326" t="s">
        <v>2330</v>
      </c>
      <c r="E239" s="326"/>
      <c r="F239" s="326"/>
      <c r="G239" s="326"/>
      <c r="H239" s="326"/>
    </row>
    <row r="240" spans="1:12">
      <c r="A240" s="313" t="s">
        <v>131</v>
      </c>
      <c r="B240" s="313"/>
      <c r="D240" s="313" t="s">
        <v>2331</v>
      </c>
      <c r="E240" s="313"/>
      <c r="F240" s="313"/>
      <c r="G240" s="313"/>
      <c r="H240" s="313"/>
    </row>
    <row r="244" spans="1:5">
      <c r="B244" s="118" t="s">
        <v>2363</v>
      </c>
      <c r="E244" s="118" t="s">
        <v>2364</v>
      </c>
    </row>
    <row r="245" spans="1:5">
      <c r="A245" s="327" t="s">
        <v>1225</v>
      </c>
      <c r="B245" s="327"/>
    </row>
  </sheetData>
  <mergeCells count="39">
    <mergeCell ref="A239:B239"/>
    <mergeCell ref="A240:B240"/>
    <mergeCell ref="A245:B245"/>
    <mergeCell ref="D239:H239"/>
    <mergeCell ref="D240:H240"/>
    <mergeCell ref="A229:F229"/>
    <mergeCell ref="A230:F230"/>
    <mergeCell ref="A231:A232"/>
    <mergeCell ref="A227:F227"/>
    <mergeCell ref="A228:F228"/>
    <mergeCell ref="D231:E232"/>
    <mergeCell ref="B231:B232"/>
    <mergeCell ref="C231:C232"/>
    <mergeCell ref="H3:K3"/>
    <mergeCell ref="E6:L6"/>
    <mergeCell ref="A1:L1"/>
    <mergeCell ref="A2:L2"/>
    <mergeCell ref="A3:D3"/>
    <mergeCell ref="A4:D4"/>
    <mergeCell ref="H4:K4"/>
    <mergeCell ref="A6:A7"/>
    <mergeCell ref="B6:B7"/>
    <mergeCell ref="C6:C7"/>
    <mergeCell ref="D6:D7"/>
    <mergeCell ref="D233:E233"/>
    <mergeCell ref="F233:G233"/>
    <mergeCell ref="H233:I233"/>
    <mergeCell ref="F231:G232"/>
    <mergeCell ref="H231:I232"/>
    <mergeCell ref="H234:I234"/>
    <mergeCell ref="H235:I235"/>
    <mergeCell ref="H236:I236"/>
    <mergeCell ref="D238:H238"/>
    <mergeCell ref="D234:E234"/>
    <mergeCell ref="D235:E235"/>
    <mergeCell ref="D236:E236"/>
    <mergeCell ref="F234:G234"/>
    <mergeCell ref="F235:G235"/>
    <mergeCell ref="F236:G236"/>
  </mergeCells>
  <pageMargins left="0.24" right="0.16" top="0.32" bottom="0.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7"/>
  <sheetViews>
    <sheetView topLeftCell="A84" zoomScaleNormal="100" workbookViewId="0">
      <selection activeCell="F206" sqref="F206"/>
    </sheetView>
  </sheetViews>
  <sheetFormatPr defaultColWidth="9.140625" defaultRowHeight="15.75"/>
  <cols>
    <col min="1" max="1" width="7.7109375" style="182" customWidth="1"/>
    <col min="2" max="2" width="38.7109375" style="182" customWidth="1"/>
    <col min="3" max="3" width="10.42578125" style="182" customWidth="1"/>
    <col min="4" max="4" width="15.140625" style="182" customWidth="1"/>
    <col min="5" max="6" width="13.42578125" style="182" customWidth="1"/>
    <col min="7" max="16384" width="9.140625" style="182"/>
  </cols>
  <sheetData>
    <row r="1" spans="1:6">
      <c r="A1" s="181" t="s">
        <v>1995</v>
      </c>
    </row>
    <row r="2" spans="1:6" ht="28.5" customHeight="1">
      <c r="A2" s="269" t="s">
        <v>2000</v>
      </c>
      <c r="B2" s="269"/>
      <c r="C2" s="269"/>
      <c r="D2" s="269"/>
      <c r="E2" s="269"/>
      <c r="F2" s="269"/>
    </row>
    <row r="3" spans="1:6">
      <c r="A3" s="270" t="s">
        <v>0</v>
      </c>
      <c r="B3" s="270"/>
      <c r="C3" s="270"/>
      <c r="D3" s="270"/>
      <c r="E3" s="270"/>
      <c r="F3" s="270"/>
    </row>
    <row r="4" spans="1:6" s="177" customFormat="1" ht="25.5" customHeight="1">
      <c r="A4" s="271" t="s">
        <v>2307</v>
      </c>
      <c r="B4" s="271"/>
      <c r="C4" s="271" t="s">
        <v>2308</v>
      </c>
      <c r="D4" s="271"/>
      <c r="E4" s="271"/>
      <c r="F4" s="271"/>
    </row>
    <row r="5" spans="1:6" s="177" customFormat="1" ht="25.5" customHeight="1">
      <c r="A5" s="271" t="s">
        <v>2309</v>
      </c>
      <c r="B5" s="271"/>
      <c r="C5" s="271" t="s">
        <v>2310</v>
      </c>
      <c r="D5" s="271"/>
      <c r="E5" s="271"/>
      <c r="F5" s="271"/>
    </row>
    <row r="6" spans="1:6" s="183" customFormat="1" ht="25.5" customHeight="1">
      <c r="A6" s="272" t="s">
        <v>1999</v>
      </c>
      <c r="B6" s="272"/>
      <c r="C6" s="272" t="s">
        <v>2003</v>
      </c>
      <c r="D6" s="272"/>
      <c r="E6" s="272"/>
      <c r="F6" s="272"/>
    </row>
    <row r="7" spans="1:6" s="184" customFormat="1" ht="25.5" customHeight="1">
      <c r="A7" s="178" t="s">
        <v>2201</v>
      </c>
      <c r="B7" s="178"/>
      <c r="C7" s="178"/>
      <c r="D7" s="178"/>
      <c r="E7" s="178"/>
      <c r="F7" s="178"/>
    </row>
    <row r="8" spans="1:6" s="183" customFormat="1" ht="19.5" customHeight="1">
      <c r="A8" s="273" t="s">
        <v>1</v>
      </c>
      <c r="B8" s="273" t="s">
        <v>2004</v>
      </c>
      <c r="C8" s="273" t="s">
        <v>223</v>
      </c>
      <c r="D8" s="275" t="s">
        <v>2311</v>
      </c>
      <c r="E8" s="276" t="s">
        <v>4</v>
      </c>
      <c r="F8" s="276"/>
    </row>
    <row r="9" spans="1:6" s="183" customFormat="1" ht="37.5" customHeight="1">
      <c r="A9" s="274"/>
      <c r="B9" s="274"/>
      <c r="C9" s="274"/>
      <c r="D9" s="274"/>
      <c r="E9" s="185" t="s">
        <v>127</v>
      </c>
      <c r="F9" s="185" t="s">
        <v>5</v>
      </c>
    </row>
    <row r="10" spans="1:6" s="187" customFormat="1">
      <c r="A10" s="186" t="s">
        <v>12</v>
      </c>
      <c r="B10" s="186" t="s">
        <v>13</v>
      </c>
      <c r="C10" s="186" t="s">
        <v>14</v>
      </c>
      <c r="D10" s="186">
        <v>1</v>
      </c>
      <c r="E10" s="186">
        <v>2</v>
      </c>
      <c r="F10" s="186">
        <v>3</v>
      </c>
    </row>
    <row r="11" spans="1:6" s="181" customFormat="1" ht="24.75" customHeight="1">
      <c r="A11" s="217"/>
      <c r="B11" s="188" t="s">
        <v>128</v>
      </c>
      <c r="C11" s="218"/>
      <c r="D11" s="219">
        <f>+D12+D44+D59+D62+D75+D86+D195+D216</f>
        <v>21.12</v>
      </c>
      <c r="E11" s="219">
        <f>+E12+E44+E59+E62+E75+E86+E195+E216</f>
        <v>21.12</v>
      </c>
      <c r="F11" s="219">
        <f t="shared" ref="F11" si="0">+F12+F44+F59+F62+F75+F86+F195+F216</f>
        <v>0</v>
      </c>
    </row>
    <row r="12" spans="1:6" ht="20.25" customHeight="1">
      <c r="A12" s="151">
        <v>1</v>
      </c>
      <c r="B12" s="180" t="s">
        <v>6</v>
      </c>
      <c r="C12" s="190"/>
      <c r="D12" s="161">
        <f>+D13+D40+D41+D42+D43</f>
        <v>16.670000000000002</v>
      </c>
      <c r="E12" s="161">
        <f t="shared" ref="E12:F12" si="1">+E13+E40+E41+E42+E43</f>
        <v>16.670000000000002</v>
      </c>
      <c r="F12" s="161">
        <f t="shared" si="1"/>
        <v>0</v>
      </c>
    </row>
    <row r="13" spans="1:6" ht="18.75" customHeight="1">
      <c r="A13" s="41">
        <v>2</v>
      </c>
      <c r="B13" s="42" t="s">
        <v>106</v>
      </c>
      <c r="C13" s="192" t="s">
        <v>1896</v>
      </c>
      <c r="D13" s="21">
        <f>+D14+D39</f>
        <v>16.670000000000002</v>
      </c>
      <c r="E13" s="21">
        <f t="shared" ref="E13:F13" si="2">+E14+E39</f>
        <v>16.670000000000002</v>
      </c>
      <c r="F13" s="21">
        <f t="shared" si="2"/>
        <v>0</v>
      </c>
    </row>
    <row r="14" spans="1:6" ht="18.75" customHeight="1">
      <c r="A14" s="41">
        <v>3</v>
      </c>
      <c r="B14" s="42" t="s">
        <v>1240</v>
      </c>
      <c r="C14" s="192" t="s">
        <v>1897</v>
      </c>
      <c r="D14" s="21">
        <f>+SUM(D16:D38)</f>
        <v>16.670000000000002</v>
      </c>
      <c r="E14" s="21">
        <f t="shared" ref="E14:F14" si="3">+SUM(E16:E38)</f>
        <v>16.670000000000002</v>
      </c>
      <c r="F14" s="21">
        <f t="shared" si="3"/>
        <v>0</v>
      </c>
    </row>
    <row r="15" spans="1:6" ht="18.75" customHeight="1">
      <c r="A15" s="41"/>
      <c r="B15" s="120" t="s">
        <v>225</v>
      </c>
      <c r="C15" s="192"/>
      <c r="D15" s="21"/>
      <c r="E15" s="21"/>
      <c r="F15" s="21"/>
    </row>
    <row r="16" spans="1:6" ht="18.75" customHeight="1">
      <c r="A16" s="41"/>
      <c r="B16" s="193" t="s">
        <v>2285</v>
      </c>
      <c r="C16" s="192" t="s">
        <v>795</v>
      </c>
      <c r="D16" s="21">
        <f>+SUM(E16:F16)</f>
        <v>8.6</v>
      </c>
      <c r="E16" s="221">
        <v>8.6</v>
      </c>
      <c r="F16" s="221"/>
    </row>
    <row r="17" spans="1:6" ht="18.75" customHeight="1">
      <c r="A17" s="41"/>
      <c r="B17" s="42" t="s">
        <v>2286</v>
      </c>
      <c r="C17" s="192" t="s">
        <v>793</v>
      </c>
      <c r="D17" s="21">
        <f t="shared" ref="D17:D58" si="4">+SUM(E17:F17)</f>
        <v>6.47</v>
      </c>
      <c r="E17" s="221">
        <v>6.47</v>
      </c>
      <c r="F17" s="221"/>
    </row>
    <row r="18" spans="1:6" ht="18.75" customHeight="1">
      <c r="A18" s="41"/>
      <c r="B18" s="42" t="s">
        <v>2287</v>
      </c>
      <c r="C18" s="192" t="s">
        <v>1182</v>
      </c>
      <c r="D18" s="21">
        <f t="shared" si="4"/>
        <v>0</v>
      </c>
      <c r="E18" s="221"/>
      <c r="F18" s="221"/>
    </row>
    <row r="19" spans="1:6" ht="18.75" customHeight="1">
      <c r="A19" s="41"/>
      <c r="B19" s="42" t="s">
        <v>2288</v>
      </c>
      <c r="C19" s="192" t="s">
        <v>1142</v>
      </c>
      <c r="D19" s="21">
        <f t="shared" si="4"/>
        <v>0</v>
      </c>
      <c r="E19" s="221"/>
      <c r="F19" s="221"/>
    </row>
    <row r="20" spans="1:6" ht="18.75" customHeight="1">
      <c r="A20" s="41"/>
      <c r="B20" s="42" t="s">
        <v>2289</v>
      </c>
      <c r="C20" s="192" t="s">
        <v>731</v>
      </c>
      <c r="D20" s="21">
        <f t="shared" si="4"/>
        <v>0</v>
      </c>
      <c r="E20" s="221"/>
      <c r="F20" s="221"/>
    </row>
    <row r="21" spans="1:6" ht="18.75" customHeight="1">
      <c r="A21" s="41"/>
      <c r="B21" s="42" t="s">
        <v>2290</v>
      </c>
      <c r="C21" s="192" t="s">
        <v>1074</v>
      </c>
      <c r="D21" s="21">
        <f t="shared" si="4"/>
        <v>1.6</v>
      </c>
      <c r="E21" s="221">
        <v>1.6</v>
      </c>
      <c r="F21" s="221"/>
    </row>
    <row r="22" spans="1:6" ht="18.75" customHeight="1">
      <c r="A22" s="41"/>
      <c r="B22" s="42" t="s">
        <v>2291</v>
      </c>
      <c r="C22" s="192" t="s">
        <v>1118</v>
      </c>
      <c r="D22" s="21">
        <f t="shared" si="4"/>
        <v>0</v>
      </c>
      <c r="E22" s="221"/>
      <c r="F22" s="221"/>
    </row>
    <row r="23" spans="1:6" ht="18.75" customHeight="1">
      <c r="A23" s="41"/>
      <c r="B23" s="42" t="s">
        <v>2292</v>
      </c>
      <c r="C23" s="192" t="s">
        <v>2190</v>
      </c>
      <c r="D23" s="21">
        <f t="shared" si="4"/>
        <v>0</v>
      </c>
      <c r="E23" s="221"/>
      <c r="F23" s="221"/>
    </row>
    <row r="24" spans="1:6" ht="18.75" customHeight="1">
      <c r="A24" s="41"/>
      <c r="B24" s="42" t="s">
        <v>2293</v>
      </c>
      <c r="C24" s="192" t="s">
        <v>1184</v>
      </c>
      <c r="D24" s="21">
        <f t="shared" si="4"/>
        <v>0</v>
      </c>
      <c r="E24" s="221"/>
      <c r="F24" s="221"/>
    </row>
    <row r="25" spans="1:6" ht="18.75" customHeight="1">
      <c r="A25" s="41"/>
      <c r="B25" s="42" t="s">
        <v>2294</v>
      </c>
      <c r="C25" s="192" t="s">
        <v>1200</v>
      </c>
      <c r="D25" s="21">
        <f t="shared" si="4"/>
        <v>0</v>
      </c>
      <c r="E25" s="221"/>
      <c r="F25" s="221"/>
    </row>
    <row r="26" spans="1:6" ht="18.75" customHeight="1">
      <c r="A26" s="41"/>
      <c r="B26" s="42" t="s">
        <v>2295</v>
      </c>
      <c r="C26" s="192" t="s">
        <v>1196</v>
      </c>
      <c r="D26" s="21">
        <f t="shared" si="4"/>
        <v>0</v>
      </c>
      <c r="E26" s="221"/>
      <c r="F26" s="221"/>
    </row>
    <row r="27" spans="1:6" ht="18.75" customHeight="1">
      <c r="A27" s="41"/>
      <c r="B27" s="42" t="s">
        <v>2296</v>
      </c>
      <c r="C27" s="192" t="s">
        <v>699</v>
      </c>
      <c r="D27" s="21">
        <f t="shared" si="4"/>
        <v>0</v>
      </c>
      <c r="E27" s="221"/>
      <c r="F27" s="221"/>
    </row>
    <row r="28" spans="1:6" ht="18.75" customHeight="1">
      <c r="A28" s="41"/>
      <c r="B28" s="193" t="s">
        <v>2297</v>
      </c>
      <c r="C28" s="192" t="s">
        <v>1081</v>
      </c>
      <c r="D28" s="21">
        <f t="shared" si="4"/>
        <v>0</v>
      </c>
      <c r="E28" s="221"/>
      <c r="F28" s="221"/>
    </row>
    <row r="29" spans="1:6" ht="18.75" customHeight="1">
      <c r="A29" s="41"/>
      <c r="B29" s="193" t="s">
        <v>2298</v>
      </c>
      <c r="C29" s="192" t="s">
        <v>676</v>
      </c>
      <c r="D29" s="21">
        <f t="shared" si="4"/>
        <v>0</v>
      </c>
      <c r="E29" s="221"/>
      <c r="F29" s="221"/>
    </row>
    <row r="30" spans="1:6" ht="18.75" customHeight="1">
      <c r="A30" s="41"/>
      <c r="B30" s="193" t="s">
        <v>2299</v>
      </c>
      <c r="C30" s="192" t="s">
        <v>2186</v>
      </c>
      <c r="D30" s="21">
        <f t="shared" si="4"/>
        <v>0</v>
      </c>
      <c r="E30" s="221"/>
      <c r="F30" s="221"/>
    </row>
    <row r="31" spans="1:6" ht="18.75" customHeight="1">
      <c r="A31" s="41"/>
      <c r="B31" s="193" t="s">
        <v>2300</v>
      </c>
      <c r="C31" s="192" t="s">
        <v>2198</v>
      </c>
      <c r="D31" s="21">
        <f t="shared" si="4"/>
        <v>0</v>
      </c>
      <c r="E31" s="221"/>
      <c r="F31" s="221"/>
    </row>
    <row r="32" spans="1:6" ht="18.75" customHeight="1">
      <c r="A32" s="41"/>
      <c r="B32" s="193" t="s">
        <v>2301</v>
      </c>
      <c r="C32" s="192" t="s">
        <v>701</v>
      </c>
      <c r="D32" s="21">
        <f t="shared" si="4"/>
        <v>0</v>
      </c>
      <c r="E32" s="221"/>
      <c r="F32" s="221"/>
    </row>
    <row r="33" spans="1:6" ht="18.75" customHeight="1">
      <c r="A33" s="41"/>
      <c r="B33" s="193" t="s">
        <v>2302</v>
      </c>
      <c r="C33" s="192" t="s">
        <v>1190</v>
      </c>
      <c r="D33" s="21">
        <f t="shared" si="4"/>
        <v>0</v>
      </c>
      <c r="E33" s="221"/>
      <c r="F33" s="221"/>
    </row>
    <row r="34" spans="1:6" ht="18.75" customHeight="1">
      <c r="A34" s="41"/>
      <c r="B34" s="193" t="s">
        <v>2316</v>
      </c>
      <c r="C34" s="192" t="s">
        <v>2188</v>
      </c>
      <c r="D34" s="21">
        <f t="shared" si="4"/>
        <v>0</v>
      </c>
      <c r="E34" s="221"/>
      <c r="F34" s="221"/>
    </row>
    <row r="35" spans="1:6" ht="18.75" customHeight="1">
      <c r="A35" s="41"/>
      <c r="B35" s="193" t="s">
        <v>2303</v>
      </c>
      <c r="C35" s="192" t="s">
        <v>417</v>
      </c>
      <c r="D35" s="21">
        <f t="shared" si="4"/>
        <v>0</v>
      </c>
      <c r="E35" s="221"/>
      <c r="F35" s="221"/>
    </row>
    <row r="36" spans="1:6" ht="18.75" customHeight="1">
      <c r="A36" s="41"/>
      <c r="B36" s="193" t="s">
        <v>2304</v>
      </c>
      <c r="C36" s="192" t="s">
        <v>512</v>
      </c>
      <c r="D36" s="21">
        <f t="shared" si="4"/>
        <v>0</v>
      </c>
      <c r="E36" s="221"/>
      <c r="F36" s="221"/>
    </row>
    <row r="37" spans="1:6" ht="18.75" customHeight="1">
      <c r="A37" s="41"/>
      <c r="B37" s="193" t="s">
        <v>2305</v>
      </c>
      <c r="C37" s="192" t="s">
        <v>513</v>
      </c>
      <c r="D37" s="21">
        <f t="shared" si="4"/>
        <v>0</v>
      </c>
      <c r="E37" s="221"/>
      <c r="F37" s="221"/>
    </row>
    <row r="38" spans="1:6" ht="18.75" customHeight="1">
      <c r="A38" s="41"/>
      <c r="B38" s="193" t="s">
        <v>2306</v>
      </c>
      <c r="C38" s="192" t="s">
        <v>1180</v>
      </c>
      <c r="D38" s="21">
        <f t="shared" si="4"/>
        <v>0</v>
      </c>
      <c r="E38" s="221"/>
      <c r="F38" s="221"/>
    </row>
    <row r="39" spans="1:6" ht="18.75" customHeight="1">
      <c r="A39" s="41">
        <v>4</v>
      </c>
      <c r="B39" s="42" t="s">
        <v>1242</v>
      </c>
      <c r="C39" s="21" t="s">
        <v>1898</v>
      </c>
      <c r="D39" s="21">
        <f t="shared" si="4"/>
        <v>0</v>
      </c>
      <c r="E39" s="221"/>
      <c r="F39" s="221"/>
    </row>
    <row r="40" spans="1:6" ht="18.75" customHeight="1">
      <c r="A40" s="41">
        <v>5</v>
      </c>
      <c r="B40" s="42" t="s">
        <v>105</v>
      </c>
      <c r="C40" s="21" t="s">
        <v>1769</v>
      </c>
      <c r="D40" s="21">
        <f t="shared" si="4"/>
        <v>0</v>
      </c>
      <c r="E40" s="221"/>
      <c r="F40" s="221"/>
    </row>
    <row r="41" spans="1:6" ht="18.75" customHeight="1">
      <c r="A41" s="41">
        <v>6</v>
      </c>
      <c r="B41" s="42" t="s">
        <v>1245</v>
      </c>
      <c r="C41" s="21" t="s">
        <v>1770</v>
      </c>
      <c r="D41" s="21">
        <f t="shared" si="4"/>
        <v>0</v>
      </c>
      <c r="E41" s="221"/>
      <c r="F41" s="221"/>
    </row>
    <row r="42" spans="1:6" ht="18.75" customHeight="1">
      <c r="A42" s="41">
        <v>7</v>
      </c>
      <c r="B42" s="42" t="s">
        <v>1247</v>
      </c>
      <c r="C42" s="21" t="s">
        <v>1771</v>
      </c>
      <c r="D42" s="21">
        <f t="shared" si="4"/>
        <v>0</v>
      </c>
      <c r="E42" s="221"/>
      <c r="F42" s="221"/>
    </row>
    <row r="43" spans="1:6" ht="18.75" customHeight="1">
      <c r="A43" s="41">
        <v>8</v>
      </c>
      <c r="B43" s="42" t="s">
        <v>1249</v>
      </c>
      <c r="C43" s="21" t="s">
        <v>1772</v>
      </c>
      <c r="D43" s="21">
        <f t="shared" si="4"/>
        <v>0</v>
      </c>
      <c r="E43" s="221"/>
      <c r="F43" s="221"/>
    </row>
    <row r="44" spans="1:6" ht="20.25" customHeight="1">
      <c r="A44" s="41">
        <v>9</v>
      </c>
      <c r="B44" s="119" t="s">
        <v>1224</v>
      </c>
      <c r="C44" s="192" t="s">
        <v>2018</v>
      </c>
      <c r="D44" s="220">
        <f>+D45+D46+D49+D50+D51+D52+D54+D55</f>
        <v>0.5</v>
      </c>
      <c r="E44" s="220">
        <f>+E45+E46+E49+E50+E51+E52+E53+E54+E55</f>
        <v>0.5</v>
      </c>
      <c r="F44" s="220">
        <f t="shared" ref="F44" si="5">+F45+F46+F49+F50+F51+F52+F54+F55</f>
        <v>0</v>
      </c>
    </row>
    <row r="45" spans="1:6" ht="16.5" customHeight="1">
      <c r="A45" s="41">
        <v>10</v>
      </c>
      <c r="B45" s="194" t="s">
        <v>107</v>
      </c>
      <c r="C45" s="192" t="s">
        <v>1773</v>
      </c>
      <c r="D45" s="21">
        <f t="shared" si="4"/>
        <v>0.5</v>
      </c>
      <c r="E45" s="221">
        <v>0.5</v>
      </c>
      <c r="F45" s="221"/>
    </row>
    <row r="46" spans="1:6" ht="16.5" customHeight="1">
      <c r="A46" s="41">
        <v>11</v>
      </c>
      <c r="B46" s="194" t="s">
        <v>1252</v>
      </c>
      <c r="C46" s="192" t="s">
        <v>1774</v>
      </c>
      <c r="D46" s="21">
        <f>+D47+D48</f>
        <v>0</v>
      </c>
      <c r="E46" s="21">
        <f t="shared" ref="E46:F46" si="6">+E47+E48</f>
        <v>0</v>
      </c>
      <c r="F46" s="21">
        <f t="shared" si="6"/>
        <v>0</v>
      </c>
    </row>
    <row r="47" spans="1:6" ht="16.5" customHeight="1">
      <c r="A47" s="41">
        <v>12</v>
      </c>
      <c r="B47" s="194" t="s">
        <v>1254</v>
      </c>
      <c r="C47" s="192" t="s">
        <v>1775</v>
      </c>
      <c r="D47" s="21">
        <f t="shared" si="4"/>
        <v>0</v>
      </c>
      <c r="E47" s="221"/>
      <c r="F47" s="221"/>
    </row>
    <row r="48" spans="1:6" ht="16.5" customHeight="1">
      <c r="A48" s="41">
        <v>13</v>
      </c>
      <c r="B48" s="195" t="s">
        <v>1256</v>
      </c>
      <c r="C48" s="192" t="s">
        <v>1776</v>
      </c>
      <c r="D48" s="21">
        <f t="shared" si="4"/>
        <v>0</v>
      </c>
      <c r="E48" s="221"/>
      <c r="F48" s="221"/>
    </row>
    <row r="49" spans="1:6" ht="16.5" customHeight="1">
      <c r="A49" s="41">
        <v>14</v>
      </c>
      <c r="B49" s="194" t="s">
        <v>108</v>
      </c>
      <c r="C49" s="192" t="s">
        <v>1777</v>
      </c>
      <c r="D49" s="21">
        <f t="shared" si="4"/>
        <v>0</v>
      </c>
      <c r="E49" s="221"/>
      <c r="F49" s="221"/>
    </row>
    <row r="50" spans="1:6" ht="16.5" customHeight="1">
      <c r="A50" s="41">
        <v>15</v>
      </c>
      <c r="B50" s="194" t="s">
        <v>109</v>
      </c>
      <c r="C50" s="192" t="s">
        <v>1778</v>
      </c>
      <c r="D50" s="21">
        <f t="shared" si="4"/>
        <v>0</v>
      </c>
      <c r="E50" s="221"/>
      <c r="F50" s="221"/>
    </row>
    <row r="51" spans="1:6" ht="16.5" customHeight="1">
      <c r="A51" s="41">
        <v>16</v>
      </c>
      <c r="B51" s="194" t="s">
        <v>110</v>
      </c>
      <c r="C51" s="192" t="s">
        <v>1779</v>
      </c>
      <c r="D51" s="21">
        <f t="shared" si="4"/>
        <v>0</v>
      </c>
      <c r="E51" s="221"/>
      <c r="F51" s="221"/>
    </row>
    <row r="52" spans="1:6" ht="16.5" customHeight="1">
      <c r="A52" s="41">
        <v>17</v>
      </c>
      <c r="B52" s="194" t="s">
        <v>111</v>
      </c>
      <c r="C52" s="192" t="s">
        <v>1780</v>
      </c>
      <c r="D52" s="21">
        <f t="shared" si="4"/>
        <v>0</v>
      </c>
      <c r="E52" s="221"/>
      <c r="F52" s="221"/>
    </row>
    <row r="53" spans="1:6" ht="16.5" customHeight="1">
      <c r="A53" s="41">
        <v>18</v>
      </c>
      <c r="B53" s="194" t="s">
        <v>112</v>
      </c>
      <c r="C53" s="192" t="s">
        <v>1781</v>
      </c>
      <c r="D53" s="21">
        <f t="shared" si="4"/>
        <v>0</v>
      </c>
      <c r="E53" s="221"/>
      <c r="F53" s="221"/>
    </row>
    <row r="54" spans="1:6" ht="16.5" customHeight="1">
      <c r="A54" s="41">
        <v>19</v>
      </c>
      <c r="B54" s="194" t="s">
        <v>113</v>
      </c>
      <c r="C54" s="192" t="s">
        <v>1782</v>
      </c>
      <c r="D54" s="21">
        <f t="shared" si="4"/>
        <v>0</v>
      </c>
      <c r="E54" s="221"/>
      <c r="F54" s="221"/>
    </row>
    <row r="55" spans="1:6" ht="16.5" customHeight="1">
      <c r="A55" s="41">
        <v>20</v>
      </c>
      <c r="B55" s="42" t="s">
        <v>114</v>
      </c>
      <c r="C55" s="192" t="s">
        <v>1783</v>
      </c>
      <c r="D55" s="21">
        <f>+D56+D57+D58</f>
        <v>0</v>
      </c>
      <c r="E55" s="21">
        <f t="shared" ref="E55:F55" si="7">+E56+E57+E58</f>
        <v>0</v>
      </c>
      <c r="F55" s="21">
        <f t="shared" si="7"/>
        <v>0</v>
      </c>
    </row>
    <row r="56" spans="1:6" ht="16.5" customHeight="1">
      <c r="A56" s="41">
        <v>21</v>
      </c>
      <c r="B56" s="196" t="s">
        <v>2210</v>
      </c>
      <c r="C56" s="192" t="s">
        <v>2224</v>
      </c>
      <c r="D56" s="21">
        <f t="shared" si="4"/>
        <v>0</v>
      </c>
      <c r="E56" s="221"/>
      <c r="F56" s="221"/>
    </row>
    <row r="57" spans="1:6" ht="16.5" customHeight="1">
      <c r="A57" s="41">
        <v>22</v>
      </c>
      <c r="B57" s="197" t="s">
        <v>2277</v>
      </c>
      <c r="C57" s="192" t="s">
        <v>2225</v>
      </c>
      <c r="D57" s="21">
        <f t="shared" si="4"/>
        <v>0</v>
      </c>
      <c r="E57" s="221"/>
      <c r="F57" s="221"/>
    </row>
    <row r="58" spans="1:6" ht="16.5" customHeight="1">
      <c r="A58" s="41">
        <v>23</v>
      </c>
      <c r="B58" s="197" t="s">
        <v>2278</v>
      </c>
      <c r="C58" s="192" t="s">
        <v>2226</v>
      </c>
      <c r="D58" s="21">
        <f t="shared" si="4"/>
        <v>0</v>
      </c>
      <c r="E58" s="221"/>
      <c r="F58" s="221"/>
    </row>
    <row r="59" spans="1:6" ht="20.25" customHeight="1">
      <c r="A59" s="41">
        <v>24</v>
      </c>
      <c r="B59" s="119" t="s">
        <v>7</v>
      </c>
      <c r="C59" s="192" t="s">
        <v>1784</v>
      </c>
      <c r="D59" s="220"/>
      <c r="E59" s="220"/>
      <c r="F59" s="220"/>
    </row>
    <row r="60" spans="1:6" ht="20.25" customHeight="1">
      <c r="A60" s="41">
        <v>25</v>
      </c>
      <c r="B60" s="198" t="s">
        <v>1266</v>
      </c>
      <c r="C60" s="192" t="s">
        <v>1785</v>
      </c>
      <c r="D60" s="21"/>
      <c r="E60" s="21"/>
      <c r="F60" s="21"/>
    </row>
    <row r="61" spans="1:6" ht="20.25" customHeight="1">
      <c r="A61" s="41">
        <v>26</v>
      </c>
      <c r="B61" s="198" t="s">
        <v>1268</v>
      </c>
      <c r="C61" s="192" t="s">
        <v>1786</v>
      </c>
      <c r="D61" s="21"/>
      <c r="E61" s="21"/>
      <c r="F61" s="21"/>
    </row>
    <row r="62" spans="1:6" ht="20.25" customHeight="1">
      <c r="A62" s="41">
        <v>27</v>
      </c>
      <c r="B62" s="119" t="s">
        <v>8</v>
      </c>
      <c r="C62" s="192" t="s">
        <v>2019</v>
      </c>
      <c r="D62" s="21"/>
      <c r="E62" s="21"/>
      <c r="F62" s="21"/>
    </row>
    <row r="63" spans="1:6" ht="18" customHeight="1">
      <c r="A63" s="41">
        <v>28</v>
      </c>
      <c r="B63" s="42" t="s">
        <v>9</v>
      </c>
      <c r="C63" s="192" t="s">
        <v>1787</v>
      </c>
      <c r="D63" s="21"/>
      <c r="E63" s="21"/>
      <c r="F63" s="21"/>
    </row>
    <row r="64" spans="1:6" ht="18" customHeight="1">
      <c r="A64" s="41">
        <v>29</v>
      </c>
      <c r="B64" s="42" t="s">
        <v>10</v>
      </c>
      <c r="C64" s="192" t="s">
        <v>1788</v>
      </c>
      <c r="D64" s="21"/>
      <c r="E64" s="21"/>
      <c r="F64" s="21"/>
    </row>
    <row r="65" spans="1:6" ht="18" customHeight="1">
      <c r="A65" s="41">
        <v>30</v>
      </c>
      <c r="B65" s="119" t="s">
        <v>11</v>
      </c>
      <c r="C65" s="192" t="s">
        <v>2020</v>
      </c>
      <c r="D65" s="21"/>
      <c r="E65" s="21"/>
      <c r="F65" s="21"/>
    </row>
    <row r="66" spans="1:6" ht="18" customHeight="1">
      <c r="A66" s="41">
        <v>31</v>
      </c>
      <c r="B66" s="42" t="s">
        <v>115</v>
      </c>
      <c r="C66" s="192" t="s">
        <v>1789</v>
      </c>
      <c r="D66" s="21"/>
      <c r="E66" s="21"/>
      <c r="F66" s="21"/>
    </row>
    <row r="67" spans="1:6" ht="18" customHeight="1">
      <c r="A67" s="41">
        <v>32</v>
      </c>
      <c r="B67" s="42" t="s">
        <v>116</v>
      </c>
      <c r="C67" s="192" t="s">
        <v>1790</v>
      </c>
      <c r="D67" s="21"/>
      <c r="E67" s="21"/>
      <c r="F67" s="21"/>
    </row>
    <row r="68" spans="1:6" ht="18" customHeight="1">
      <c r="A68" s="41">
        <v>33</v>
      </c>
      <c r="B68" s="42" t="s">
        <v>117</v>
      </c>
      <c r="C68" s="192" t="s">
        <v>1791</v>
      </c>
      <c r="D68" s="21"/>
      <c r="E68" s="21"/>
      <c r="F68" s="21"/>
    </row>
    <row r="69" spans="1:6" ht="18" customHeight="1">
      <c r="A69" s="41">
        <v>34</v>
      </c>
      <c r="B69" s="42" t="s">
        <v>1275</v>
      </c>
      <c r="C69" s="192" t="s">
        <v>1792</v>
      </c>
      <c r="D69" s="21"/>
      <c r="E69" s="21"/>
      <c r="F69" s="21"/>
    </row>
    <row r="70" spans="1:6" ht="18" customHeight="1">
      <c r="A70" s="41">
        <v>35</v>
      </c>
      <c r="B70" s="42" t="s">
        <v>118</v>
      </c>
      <c r="C70" s="192" t="s">
        <v>1793</v>
      </c>
      <c r="D70" s="21"/>
      <c r="E70" s="21"/>
      <c r="F70" s="21"/>
    </row>
    <row r="71" spans="1:6" ht="18" customHeight="1">
      <c r="A71" s="41">
        <v>36</v>
      </c>
      <c r="B71" s="42" t="s">
        <v>119</v>
      </c>
      <c r="C71" s="192" t="s">
        <v>1794</v>
      </c>
      <c r="D71" s="21"/>
      <c r="E71" s="21"/>
      <c r="F71" s="21"/>
    </row>
    <row r="72" spans="1:6" ht="18" customHeight="1">
      <c r="A72" s="41">
        <v>37</v>
      </c>
      <c r="B72" s="196" t="s">
        <v>2211</v>
      </c>
      <c r="C72" s="192" t="s">
        <v>2227</v>
      </c>
      <c r="D72" s="21"/>
      <c r="E72" s="21"/>
      <c r="F72" s="21"/>
    </row>
    <row r="73" spans="1:6" ht="18" customHeight="1">
      <c r="A73" s="41">
        <v>38</v>
      </c>
      <c r="B73" s="197" t="s">
        <v>2057</v>
      </c>
      <c r="C73" s="192" t="s">
        <v>2228</v>
      </c>
      <c r="D73" s="21"/>
      <c r="E73" s="21"/>
      <c r="F73" s="21"/>
    </row>
    <row r="74" spans="1:6" ht="18" customHeight="1">
      <c r="A74" s="41">
        <v>39</v>
      </c>
      <c r="B74" s="197" t="s">
        <v>2058</v>
      </c>
      <c r="C74" s="192" t="s">
        <v>2229</v>
      </c>
      <c r="D74" s="21"/>
      <c r="E74" s="21"/>
      <c r="F74" s="21"/>
    </row>
    <row r="75" spans="1:6" ht="20.25" customHeight="1">
      <c r="A75" s="41">
        <v>40</v>
      </c>
      <c r="B75" s="119" t="s">
        <v>1279</v>
      </c>
      <c r="C75" s="192" t="s">
        <v>2021</v>
      </c>
      <c r="D75" s="220">
        <f>+SUM(D76:D82)</f>
        <v>0.5</v>
      </c>
      <c r="E75" s="220">
        <f>+SUM(E76:E82)</f>
        <v>0.5</v>
      </c>
      <c r="F75" s="220">
        <f t="shared" ref="F75" si="8">+SUM(F76:F82)</f>
        <v>0</v>
      </c>
    </row>
    <row r="76" spans="1:6" ht="18.75" customHeight="1">
      <c r="A76" s="41">
        <v>41</v>
      </c>
      <c r="B76" s="42" t="s">
        <v>121</v>
      </c>
      <c r="C76" s="192" t="s">
        <v>1795</v>
      </c>
      <c r="D76" s="21">
        <f>+SUM(E76:F76)</f>
        <v>0</v>
      </c>
      <c r="E76" s="221"/>
      <c r="F76" s="221"/>
    </row>
    <row r="77" spans="1:6" ht="18.75" customHeight="1">
      <c r="A77" s="41">
        <v>42</v>
      </c>
      <c r="B77" s="42" t="s">
        <v>120</v>
      </c>
      <c r="C77" s="192" t="s">
        <v>1796</v>
      </c>
      <c r="D77" s="21">
        <f t="shared" ref="D77:D85" si="9">+SUM(E77:F77)</f>
        <v>0.5</v>
      </c>
      <c r="E77" s="221">
        <v>0.5</v>
      </c>
      <c r="F77" s="221"/>
    </row>
    <row r="78" spans="1:6" ht="18.75" customHeight="1">
      <c r="A78" s="41">
        <v>43</v>
      </c>
      <c r="B78" s="42" t="s">
        <v>122</v>
      </c>
      <c r="C78" s="192" t="s">
        <v>1797</v>
      </c>
      <c r="D78" s="21">
        <f t="shared" si="9"/>
        <v>0</v>
      </c>
      <c r="E78" s="221"/>
      <c r="F78" s="221"/>
    </row>
    <row r="79" spans="1:6" ht="18.75" customHeight="1">
      <c r="A79" s="41">
        <v>44</v>
      </c>
      <c r="B79" s="194" t="s">
        <v>123</v>
      </c>
      <c r="C79" s="192" t="s">
        <v>1798</v>
      </c>
      <c r="D79" s="21">
        <f t="shared" si="9"/>
        <v>0</v>
      </c>
      <c r="E79" s="221"/>
      <c r="F79" s="221"/>
    </row>
    <row r="80" spans="1:6" ht="18.75" customHeight="1">
      <c r="A80" s="41">
        <v>45</v>
      </c>
      <c r="B80" s="194" t="s">
        <v>124</v>
      </c>
      <c r="C80" s="192" t="s">
        <v>1799</v>
      </c>
      <c r="D80" s="21">
        <f t="shared" si="9"/>
        <v>0</v>
      </c>
      <c r="E80" s="221"/>
      <c r="F80" s="221"/>
    </row>
    <row r="81" spans="1:6" ht="18.75" customHeight="1">
      <c r="A81" s="41">
        <v>46</v>
      </c>
      <c r="B81" s="42" t="s">
        <v>125</v>
      </c>
      <c r="C81" s="192" t="s">
        <v>1800</v>
      </c>
      <c r="D81" s="21">
        <f t="shared" si="9"/>
        <v>0</v>
      </c>
      <c r="E81" s="221"/>
      <c r="F81" s="221"/>
    </row>
    <row r="82" spans="1:6" ht="18.75" customHeight="1">
      <c r="A82" s="41">
        <v>47</v>
      </c>
      <c r="B82" s="42" t="s">
        <v>126</v>
      </c>
      <c r="C82" s="192" t="s">
        <v>1801</v>
      </c>
      <c r="D82" s="21">
        <f>+D83+D84+D85</f>
        <v>0</v>
      </c>
      <c r="E82" s="21">
        <f t="shared" ref="E82:F82" si="10">+E83+E84+E85</f>
        <v>0</v>
      </c>
      <c r="F82" s="21">
        <f t="shared" si="10"/>
        <v>0</v>
      </c>
    </row>
    <row r="83" spans="1:6" ht="18.75" customHeight="1">
      <c r="A83" s="41">
        <v>48</v>
      </c>
      <c r="B83" s="196" t="s">
        <v>2212</v>
      </c>
      <c r="C83" s="192" t="s">
        <v>2230</v>
      </c>
      <c r="D83" s="21">
        <f t="shared" si="9"/>
        <v>0</v>
      </c>
      <c r="E83" s="221"/>
      <c r="F83" s="221"/>
    </row>
    <row r="84" spans="1:6" ht="18.75" customHeight="1">
      <c r="A84" s="41">
        <v>49</v>
      </c>
      <c r="B84" s="197" t="s">
        <v>2059</v>
      </c>
      <c r="C84" s="192" t="s">
        <v>2231</v>
      </c>
      <c r="D84" s="21">
        <f t="shared" si="9"/>
        <v>0</v>
      </c>
      <c r="E84" s="221"/>
      <c r="F84" s="221"/>
    </row>
    <row r="85" spans="1:6" ht="18.75" customHeight="1">
      <c r="A85" s="41">
        <v>50</v>
      </c>
      <c r="B85" s="197" t="s">
        <v>2060</v>
      </c>
      <c r="C85" s="192" t="s">
        <v>2232</v>
      </c>
      <c r="D85" s="21">
        <f t="shared" si="9"/>
        <v>0</v>
      </c>
      <c r="E85" s="221"/>
      <c r="F85" s="221"/>
    </row>
    <row r="86" spans="1:6" ht="20.25" customHeight="1">
      <c r="A86" s="41">
        <v>51</v>
      </c>
      <c r="B86" s="119" t="s">
        <v>15</v>
      </c>
      <c r="C86" s="192" t="s">
        <v>2022</v>
      </c>
      <c r="D86" s="220">
        <f>+D87+D167+D180</f>
        <v>1.4</v>
      </c>
      <c r="E86" s="220">
        <f>+E87+E167+E180</f>
        <v>1.4</v>
      </c>
      <c r="F86" s="220">
        <f t="shared" ref="F86" si="11">+F87+F167+F180</f>
        <v>0</v>
      </c>
    </row>
    <row r="87" spans="1:6" ht="20.25" customHeight="1">
      <c r="A87" s="41">
        <v>52</v>
      </c>
      <c r="B87" s="119" t="s">
        <v>16</v>
      </c>
      <c r="C87" s="192" t="s">
        <v>2025</v>
      </c>
      <c r="D87" s="220">
        <f>+D88+D112+D119+D129+D144+D157+D165+D166</f>
        <v>0.9</v>
      </c>
      <c r="E87" s="220">
        <f>+E88+E112+E119+E129+E144+E157+E165+E166</f>
        <v>0.9</v>
      </c>
      <c r="F87" s="220">
        <f t="shared" ref="F87" si="12">+F88+F112+F119+F129+F144+F157+F165</f>
        <v>0</v>
      </c>
    </row>
    <row r="88" spans="1:6" ht="20.25" customHeight="1">
      <c r="A88" s="41">
        <v>53</v>
      </c>
      <c r="B88" s="119" t="s">
        <v>17</v>
      </c>
      <c r="C88" s="192" t="s">
        <v>2024</v>
      </c>
      <c r="D88" s="220">
        <f>+D89+D90+D100+D101+D102+D103+D104+D105+D108</f>
        <v>0.6</v>
      </c>
      <c r="E88" s="220">
        <f>+E89+E90+E100+E101+E102+E103+E104+E105+E108</f>
        <v>0.6</v>
      </c>
      <c r="F88" s="220">
        <f t="shared" ref="F88" si="13">+F89+F90+F100+F101+F102+F103+F104+F105+F107+F108</f>
        <v>0</v>
      </c>
    </row>
    <row r="89" spans="1:6" ht="18.75" customHeight="1">
      <c r="A89" s="41">
        <v>54</v>
      </c>
      <c r="B89" s="194" t="s">
        <v>18</v>
      </c>
      <c r="C89" s="192" t="s">
        <v>1802</v>
      </c>
      <c r="D89" s="21">
        <f t="shared" ref="D89" si="14">+SUM(E89:F89)</f>
        <v>0.1</v>
      </c>
      <c r="E89" s="221">
        <v>0.1</v>
      </c>
      <c r="F89" s="221"/>
    </row>
    <row r="90" spans="1:6" ht="18.75" customHeight="1">
      <c r="A90" s="41">
        <v>55</v>
      </c>
      <c r="B90" s="194" t="s">
        <v>77</v>
      </c>
      <c r="C90" s="192" t="s">
        <v>1803</v>
      </c>
      <c r="D90" s="220">
        <f>+SUM(D91:D99)</f>
        <v>0.2</v>
      </c>
      <c r="E90" s="220">
        <f>+SUM(E91:E99)</f>
        <v>0.2</v>
      </c>
      <c r="F90" s="220">
        <f t="shared" ref="F90" si="15">+SUM(F91:F99)</f>
        <v>0</v>
      </c>
    </row>
    <row r="91" spans="1:6" ht="18.75" customHeight="1">
      <c r="A91" s="41">
        <v>56</v>
      </c>
      <c r="B91" s="196" t="s">
        <v>2213</v>
      </c>
      <c r="C91" s="192" t="s">
        <v>1804</v>
      </c>
      <c r="D91" s="21">
        <f t="shared" ref="D91:D107" si="16">+SUM(E91:F91)</f>
        <v>0.2</v>
      </c>
      <c r="E91" s="221">
        <v>0.2</v>
      </c>
      <c r="F91" s="221"/>
    </row>
    <row r="92" spans="1:6" ht="17.25" customHeight="1">
      <c r="A92" s="41">
        <v>57</v>
      </c>
      <c r="B92" s="197" t="s">
        <v>1462</v>
      </c>
      <c r="C92" s="192" t="s">
        <v>1805</v>
      </c>
      <c r="D92" s="21">
        <f t="shared" si="16"/>
        <v>0</v>
      </c>
      <c r="E92" s="221"/>
      <c r="F92" s="221"/>
    </row>
    <row r="93" spans="1:6" ht="17.25" customHeight="1">
      <c r="A93" s="41">
        <v>58</v>
      </c>
      <c r="B93" s="197" t="s">
        <v>1464</v>
      </c>
      <c r="C93" s="192" t="s">
        <v>1806</v>
      </c>
      <c r="D93" s="21">
        <f t="shared" si="16"/>
        <v>0</v>
      </c>
      <c r="E93" s="221"/>
      <c r="F93" s="221"/>
    </row>
    <row r="94" spans="1:6" ht="17.25" customHeight="1">
      <c r="A94" s="41">
        <v>59</v>
      </c>
      <c r="B94" s="197" t="s">
        <v>1466</v>
      </c>
      <c r="C94" s="192" t="s">
        <v>1807</v>
      </c>
      <c r="D94" s="21">
        <f t="shared" si="16"/>
        <v>0</v>
      </c>
      <c r="E94" s="221"/>
      <c r="F94" s="221"/>
    </row>
    <row r="95" spans="1:6" ht="17.25" customHeight="1">
      <c r="A95" s="41">
        <v>60</v>
      </c>
      <c r="B95" s="197" t="s">
        <v>1468</v>
      </c>
      <c r="C95" s="192" t="s">
        <v>1808</v>
      </c>
      <c r="D95" s="21">
        <f t="shared" si="16"/>
        <v>0</v>
      </c>
      <c r="E95" s="221"/>
      <c r="F95" s="221"/>
    </row>
    <row r="96" spans="1:6" ht="17.25" customHeight="1">
      <c r="A96" s="41">
        <v>61</v>
      </c>
      <c r="B96" s="197" t="s">
        <v>2202</v>
      </c>
      <c r="C96" s="192" t="s">
        <v>2233</v>
      </c>
      <c r="D96" s="21">
        <f t="shared" si="16"/>
        <v>0</v>
      </c>
      <c r="E96" s="221"/>
      <c r="F96" s="221"/>
    </row>
    <row r="97" spans="1:6" ht="17.25" customHeight="1">
      <c r="A97" s="41">
        <v>62</v>
      </c>
      <c r="B97" s="197" t="s">
        <v>2203</v>
      </c>
      <c r="C97" s="192" t="s">
        <v>2234</v>
      </c>
      <c r="D97" s="21">
        <f t="shared" si="16"/>
        <v>0</v>
      </c>
      <c r="E97" s="221"/>
      <c r="F97" s="221"/>
    </row>
    <row r="98" spans="1:6" ht="17.25" customHeight="1">
      <c r="A98" s="41">
        <v>63</v>
      </c>
      <c r="B98" s="197" t="s">
        <v>2204</v>
      </c>
      <c r="C98" s="192" t="s">
        <v>2235</v>
      </c>
      <c r="D98" s="21">
        <f t="shared" si="16"/>
        <v>0</v>
      </c>
      <c r="E98" s="221"/>
      <c r="F98" s="221"/>
    </row>
    <row r="99" spans="1:6" ht="17.25" customHeight="1">
      <c r="A99" s="41">
        <v>64</v>
      </c>
      <c r="B99" s="197" t="s">
        <v>2205</v>
      </c>
      <c r="C99" s="192" t="s">
        <v>2236</v>
      </c>
      <c r="D99" s="21">
        <f t="shared" si="16"/>
        <v>0</v>
      </c>
      <c r="E99" s="221"/>
      <c r="F99" s="221"/>
    </row>
    <row r="100" spans="1:6" ht="18.75" customHeight="1">
      <c r="A100" s="41">
        <v>65</v>
      </c>
      <c r="B100" s="194" t="s">
        <v>19</v>
      </c>
      <c r="C100" s="192" t="s">
        <v>1809</v>
      </c>
      <c r="D100" s="21">
        <f t="shared" si="16"/>
        <v>0.1</v>
      </c>
      <c r="E100" s="221">
        <v>0.1</v>
      </c>
      <c r="F100" s="221"/>
    </row>
    <row r="101" spans="1:6" ht="18.75" customHeight="1">
      <c r="A101" s="41">
        <v>66</v>
      </c>
      <c r="B101" s="194" t="s">
        <v>20</v>
      </c>
      <c r="C101" s="192" t="s">
        <v>1810</v>
      </c>
      <c r="D101" s="21">
        <f t="shared" si="16"/>
        <v>0.1</v>
      </c>
      <c r="E101" s="221">
        <v>0.1</v>
      </c>
      <c r="F101" s="221"/>
    </row>
    <row r="102" spans="1:6" ht="18.75" customHeight="1">
      <c r="A102" s="41">
        <v>67</v>
      </c>
      <c r="B102" s="194" t="s">
        <v>21</v>
      </c>
      <c r="C102" s="192" t="s">
        <v>1811</v>
      </c>
      <c r="D102" s="21">
        <f t="shared" si="16"/>
        <v>0</v>
      </c>
      <c r="E102" s="221"/>
      <c r="F102" s="221"/>
    </row>
    <row r="103" spans="1:6" ht="18.75" customHeight="1">
      <c r="A103" s="41">
        <v>68</v>
      </c>
      <c r="B103" s="194" t="s">
        <v>22</v>
      </c>
      <c r="C103" s="192" t="s">
        <v>1812</v>
      </c>
      <c r="D103" s="21">
        <f t="shared" si="16"/>
        <v>0</v>
      </c>
      <c r="E103" s="221"/>
      <c r="F103" s="221"/>
    </row>
    <row r="104" spans="1:6" ht="18.75" customHeight="1">
      <c r="A104" s="41">
        <v>69</v>
      </c>
      <c r="B104" s="194" t="s">
        <v>23</v>
      </c>
      <c r="C104" s="192" t="s">
        <v>1813</v>
      </c>
      <c r="D104" s="21">
        <f t="shared" si="16"/>
        <v>0.1</v>
      </c>
      <c r="E104" s="221">
        <v>0.1</v>
      </c>
      <c r="F104" s="221"/>
    </row>
    <row r="105" spans="1:6" ht="18.75" customHeight="1">
      <c r="A105" s="41">
        <v>70</v>
      </c>
      <c r="B105" s="194" t="s">
        <v>24</v>
      </c>
      <c r="C105" s="192" t="s">
        <v>1814</v>
      </c>
      <c r="D105" s="267">
        <f>+SUM(E105:F105)</f>
        <v>0</v>
      </c>
      <c r="E105" s="267">
        <f>+E106+E107</f>
        <v>0</v>
      </c>
      <c r="F105" s="267">
        <f>+F106+F107</f>
        <v>0</v>
      </c>
    </row>
    <row r="106" spans="1:6" ht="18.75" customHeight="1">
      <c r="A106" s="41">
        <v>71</v>
      </c>
      <c r="B106" s="196" t="s">
        <v>2214</v>
      </c>
      <c r="C106" s="192" t="s">
        <v>1815</v>
      </c>
      <c r="D106" s="21">
        <f>+SUM(E106:F106)</f>
        <v>0</v>
      </c>
      <c r="E106" s="221"/>
      <c r="F106" s="221"/>
    </row>
    <row r="107" spans="1:6" ht="18.75" customHeight="1">
      <c r="A107" s="41">
        <v>72</v>
      </c>
      <c r="B107" s="194" t="s">
        <v>2324</v>
      </c>
      <c r="C107" s="192" t="s">
        <v>1816</v>
      </c>
      <c r="D107" s="21">
        <f t="shared" si="16"/>
        <v>0</v>
      </c>
      <c r="E107" s="221"/>
      <c r="F107" s="221"/>
    </row>
    <row r="108" spans="1:6" ht="18.75" customHeight="1">
      <c r="A108" s="41">
        <v>73</v>
      </c>
      <c r="B108" s="194" t="s">
        <v>25</v>
      </c>
      <c r="C108" s="192" t="s">
        <v>1817</v>
      </c>
      <c r="D108" s="220">
        <f>+SUM(D109:D111)</f>
        <v>0</v>
      </c>
      <c r="E108" s="220">
        <f t="shared" ref="E108:F108" si="17">+SUM(E109:E111)</f>
        <v>0</v>
      </c>
      <c r="F108" s="220">
        <f t="shared" si="17"/>
        <v>0</v>
      </c>
    </row>
    <row r="109" spans="1:6" ht="18.75" customHeight="1">
      <c r="A109" s="41">
        <v>74</v>
      </c>
      <c r="B109" s="196" t="s">
        <v>2215</v>
      </c>
      <c r="C109" s="192" t="s">
        <v>2237</v>
      </c>
      <c r="D109" s="21">
        <f t="shared" ref="D109:D111" si="18">+SUM(E109:F109)</f>
        <v>0</v>
      </c>
      <c r="E109" s="221"/>
      <c r="F109" s="221"/>
    </row>
    <row r="110" spans="1:6" ht="18.75" customHeight="1">
      <c r="A110" s="41">
        <v>75</v>
      </c>
      <c r="B110" s="197" t="s">
        <v>2061</v>
      </c>
      <c r="C110" s="192" t="s">
        <v>2238</v>
      </c>
      <c r="D110" s="21">
        <f t="shared" si="18"/>
        <v>0</v>
      </c>
      <c r="E110" s="221"/>
      <c r="F110" s="221"/>
    </row>
    <row r="111" spans="1:6" ht="18.75" customHeight="1">
      <c r="A111" s="41">
        <v>76</v>
      </c>
      <c r="B111" s="197" t="s">
        <v>2062</v>
      </c>
      <c r="C111" s="192" t="s">
        <v>2239</v>
      </c>
      <c r="D111" s="21">
        <f t="shared" si="18"/>
        <v>0</v>
      </c>
      <c r="E111" s="221"/>
      <c r="F111" s="221"/>
    </row>
    <row r="112" spans="1:6" ht="20.25" customHeight="1">
      <c r="A112" s="41">
        <v>77</v>
      </c>
      <c r="B112" s="119" t="s">
        <v>26</v>
      </c>
      <c r="C112" s="192" t="s">
        <v>2023</v>
      </c>
      <c r="D112" s="220">
        <f>+SUM(D113:D118)</f>
        <v>0</v>
      </c>
      <c r="E112" s="220">
        <f t="shared" ref="E112:F112" si="19">+SUM(E113:E118)</f>
        <v>0</v>
      </c>
      <c r="F112" s="220">
        <f t="shared" si="19"/>
        <v>0</v>
      </c>
    </row>
    <row r="113" spans="1:6" ht="18" customHeight="1">
      <c r="A113" s="41">
        <v>78</v>
      </c>
      <c r="B113" s="194" t="s">
        <v>27</v>
      </c>
      <c r="C113" s="192" t="s">
        <v>1818</v>
      </c>
      <c r="D113" s="21">
        <f t="shared" ref="D113:D118" si="20">+SUM(E113:F113)</f>
        <v>0</v>
      </c>
      <c r="E113" s="221"/>
      <c r="F113" s="221"/>
    </row>
    <row r="114" spans="1:6" ht="18" customHeight="1">
      <c r="A114" s="41">
        <v>79</v>
      </c>
      <c r="B114" s="194" t="s">
        <v>28</v>
      </c>
      <c r="C114" s="192" t="s">
        <v>1819</v>
      </c>
      <c r="D114" s="21">
        <f t="shared" si="20"/>
        <v>0</v>
      </c>
      <c r="E114" s="221"/>
      <c r="F114" s="221"/>
    </row>
    <row r="115" spans="1:6" ht="18" customHeight="1">
      <c r="A115" s="41">
        <v>80</v>
      </c>
      <c r="B115" s="194" t="s">
        <v>29</v>
      </c>
      <c r="C115" s="192" t="s">
        <v>1820</v>
      </c>
      <c r="D115" s="21">
        <f t="shared" si="20"/>
        <v>0</v>
      </c>
      <c r="E115" s="221"/>
      <c r="F115" s="221"/>
    </row>
    <row r="116" spans="1:6" ht="18" customHeight="1">
      <c r="A116" s="41">
        <v>81</v>
      </c>
      <c r="B116" s="194" t="s">
        <v>30</v>
      </c>
      <c r="C116" s="192" t="s">
        <v>1821</v>
      </c>
      <c r="D116" s="21">
        <f t="shared" si="20"/>
        <v>0</v>
      </c>
      <c r="E116" s="221"/>
      <c r="F116" s="221"/>
    </row>
    <row r="117" spans="1:6" ht="18" customHeight="1">
      <c r="A117" s="41">
        <v>82</v>
      </c>
      <c r="B117" s="194" t="s">
        <v>31</v>
      </c>
      <c r="C117" s="192" t="s">
        <v>1822</v>
      </c>
      <c r="D117" s="21">
        <f t="shared" si="20"/>
        <v>0</v>
      </c>
      <c r="E117" s="221"/>
      <c r="F117" s="221"/>
    </row>
    <row r="118" spans="1:6" ht="18" customHeight="1">
      <c r="A118" s="41">
        <v>83</v>
      </c>
      <c r="B118" s="194" t="s">
        <v>32</v>
      </c>
      <c r="C118" s="192" t="s">
        <v>1823</v>
      </c>
      <c r="D118" s="21">
        <f t="shared" si="20"/>
        <v>0</v>
      </c>
      <c r="E118" s="221"/>
      <c r="F118" s="221"/>
    </row>
    <row r="119" spans="1:6" ht="18" customHeight="1">
      <c r="A119" s="41">
        <v>84</v>
      </c>
      <c r="B119" s="119" t="s">
        <v>33</v>
      </c>
      <c r="C119" s="192" t="s">
        <v>2026</v>
      </c>
      <c r="D119" s="220">
        <f>+SUM(D120:D125)</f>
        <v>0</v>
      </c>
      <c r="E119" s="220">
        <f t="shared" ref="E119:F119" si="21">+SUM(E120:E125)</f>
        <v>0</v>
      </c>
      <c r="F119" s="220">
        <f t="shared" si="21"/>
        <v>0</v>
      </c>
    </row>
    <row r="120" spans="1:6" ht="18" customHeight="1">
      <c r="A120" s="41">
        <v>85</v>
      </c>
      <c r="B120" s="194" t="s">
        <v>34</v>
      </c>
      <c r="C120" s="192" t="s">
        <v>1824</v>
      </c>
      <c r="D120" s="21">
        <f t="shared" ref="D120:D124" si="22">+SUM(E120:F120)</f>
        <v>0</v>
      </c>
      <c r="E120" s="221"/>
      <c r="F120" s="221"/>
    </row>
    <row r="121" spans="1:6" ht="18" customHeight="1">
      <c r="A121" s="41">
        <v>86</v>
      </c>
      <c r="B121" s="194" t="s">
        <v>35</v>
      </c>
      <c r="C121" s="192" t="s">
        <v>1825</v>
      </c>
      <c r="D121" s="21">
        <f t="shared" si="22"/>
        <v>0</v>
      </c>
      <c r="E121" s="221"/>
      <c r="F121" s="221"/>
    </row>
    <row r="122" spans="1:6" ht="18" customHeight="1">
      <c r="A122" s="41">
        <v>87</v>
      </c>
      <c r="B122" s="194" t="s">
        <v>37</v>
      </c>
      <c r="C122" s="192" t="s">
        <v>1826</v>
      </c>
      <c r="D122" s="21">
        <f t="shared" si="22"/>
        <v>0</v>
      </c>
      <c r="E122" s="221"/>
      <c r="F122" s="221"/>
    </row>
    <row r="123" spans="1:6" ht="18" customHeight="1">
      <c r="A123" s="41">
        <v>88</v>
      </c>
      <c r="B123" s="194" t="s">
        <v>36</v>
      </c>
      <c r="C123" s="192" t="s">
        <v>1827</v>
      </c>
      <c r="D123" s="21">
        <f t="shared" si="22"/>
        <v>0</v>
      </c>
      <c r="E123" s="221"/>
      <c r="F123" s="221"/>
    </row>
    <row r="124" spans="1:6" ht="18" customHeight="1">
      <c r="A124" s="41">
        <v>89</v>
      </c>
      <c r="B124" s="194" t="s">
        <v>38</v>
      </c>
      <c r="C124" s="192" t="s">
        <v>1828</v>
      </c>
      <c r="D124" s="21">
        <f t="shared" si="22"/>
        <v>0</v>
      </c>
      <c r="E124" s="221"/>
      <c r="F124" s="221"/>
    </row>
    <row r="125" spans="1:6" ht="18" customHeight="1">
      <c r="A125" s="41">
        <v>90</v>
      </c>
      <c r="B125" s="194" t="s">
        <v>39</v>
      </c>
      <c r="C125" s="192" t="s">
        <v>1829</v>
      </c>
      <c r="D125" s="220">
        <f>+D126+D127+D128</f>
        <v>0</v>
      </c>
      <c r="E125" s="220">
        <f t="shared" ref="E125:F125" si="23">+E126+E127+E128</f>
        <v>0</v>
      </c>
      <c r="F125" s="220">
        <f t="shared" si="23"/>
        <v>0</v>
      </c>
    </row>
    <row r="126" spans="1:6" ht="18" customHeight="1">
      <c r="A126" s="41">
        <v>91</v>
      </c>
      <c r="B126" s="196" t="s">
        <v>2216</v>
      </c>
      <c r="C126" s="192" t="s">
        <v>2240</v>
      </c>
      <c r="D126" s="21">
        <f t="shared" ref="D126:D128" si="24">+SUM(E126:F126)</f>
        <v>0</v>
      </c>
      <c r="E126" s="221"/>
      <c r="F126" s="221"/>
    </row>
    <row r="127" spans="1:6" ht="18" customHeight="1">
      <c r="A127" s="41">
        <v>92</v>
      </c>
      <c r="B127" s="197" t="s">
        <v>2072</v>
      </c>
      <c r="C127" s="192" t="s">
        <v>2241</v>
      </c>
      <c r="D127" s="21">
        <f t="shared" si="24"/>
        <v>0</v>
      </c>
      <c r="E127" s="221"/>
      <c r="F127" s="221"/>
    </row>
    <row r="128" spans="1:6" ht="18" customHeight="1">
      <c r="A128" s="41">
        <v>93</v>
      </c>
      <c r="B128" s="197" t="s">
        <v>2073</v>
      </c>
      <c r="C128" s="192" t="s">
        <v>2242</v>
      </c>
      <c r="D128" s="21">
        <f t="shared" si="24"/>
        <v>0</v>
      </c>
      <c r="E128" s="221"/>
      <c r="F128" s="221"/>
    </row>
    <row r="129" spans="1:6" ht="20.25" customHeight="1">
      <c r="A129" s="41">
        <v>94</v>
      </c>
      <c r="B129" s="119" t="s">
        <v>1308</v>
      </c>
      <c r="C129" s="192" t="s">
        <v>2027</v>
      </c>
      <c r="D129" s="220">
        <f>+SUM(D130:D140)</f>
        <v>0.30000000000000004</v>
      </c>
      <c r="E129" s="220">
        <f t="shared" ref="E129:F129" si="25">+SUM(E130:E140)</f>
        <v>0.30000000000000004</v>
      </c>
      <c r="F129" s="220">
        <f t="shared" si="25"/>
        <v>0</v>
      </c>
    </row>
    <row r="130" spans="1:6" ht="20.25" customHeight="1">
      <c r="A130" s="41">
        <v>95</v>
      </c>
      <c r="B130" s="194" t="s">
        <v>40</v>
      </c>
      <c r="C130" s="192" t="s">
        <v>1830</v>
      </c>
      <c r="D130" s="21">
        <f t="shared" ref="D130:D139" si="26">+SUM(E130:F130)</f>
        <v>0</v>
      </c>
      <c r="E130" s="221"/>
      <c r="F130" s="221"/>
    </row>
    <row r="131" spans="1:6" ht="20.25" customHeight="1">
      <c r="A131" s="41">
        <v>96</v>
      </c>
      <c r="B131" s="194" t="s">
        <v>41</v>
      </c>
      <c r="C131" s="192" t="s">
        <v>1831</v>
      </c>
      <c r="D131" s="21">
        <f t="shared" si="26"/>
        <v>0</v>
      </c>
      <c r="E131" s="221"/>
      <c r="F131" s="221"/>
    </row>
    <row r="132" spans="1:6" ht="20.25" customHeight="1">
      <c r="A132" s="41">
        <v>97</v>
      </c>
      <c r="B132" s="194" t="s">
        <v>42</v>
      </c>
      <c r="C132" s="192" t="s">
        <v>1832</v>
      </c>
      <c r="D132" s="21">
        <f t="shared" si="26"/>
        <v>0</v>
      </c>
      <c r="E132" s="221"/>
      <c r="F132" s="221"/>
    </row>
    <row r="133" spans="1:6" ht="20.25" customHeight="1">
      <c r="A133" s="41">
        <v>98</v>
      </c>
      <c r="B133" s="194" t="s">
        <v>1236</v>
      </c>
      <c r="C133" s="192" t="s">
        <v>1833</v>
      </c>
      <c r="D133" s="21">
        <f t="shared" si="26"/>
        <v>0.1</v>
      </c>
      <c r="E133" s="221">
        <v>0.1</v>
      </c>
      <c r="F133" s="221"/>
    </row>
    <row r="134" spans="1:6" ht="20.25" customHeight="1">
      <c r="A134" s="41">
        <v>99</v>
      </c>
      <c r="B134" s="194" t="s">
        <v>1234</v>
      </c>
      <c r="C134" s="192" t="s">
        <v>1834</v>
      </c>
      <c r="D134" s="21">
        <f t="shared" si="26"/>
        <v>0.1</v>
      </c>
      <c r="E134" s="221">
        <v>0.1</v>
      </c>
      <c r="F134" s="221"/>
    </row>
    <row r="135" spans="1:6" ht="20.25" customHeight="1">
      <c r="A135" s="41">
        <v>100</v>
      </c>
      <c r="B135" s="194" t="s">
        <v>1235</v>
      </c>
      <c r="C135" s="192" t="s">
        <v>1835</v>
      </c>
      <c r="D135" s="21">
        <f t="shared" si="26"/>
        <v>0.1</v>
      </c>
      <c r="E135" s="221">
        <v>0.1</v>
      </c>
      <c r="F135" s="221"/>
    </row>
    <row r="136" spans="1:6" ht="20.25" customHeight="1">
      <c r="A136" s="41">
        <v>101</v>
      </c>
      <c r="B136" s="194" t="s">
        <v>1315</v>
      </c>
      <c r="C136" s="192" t="s">
        <v>1836</v>
      </c>
      <c r="D136" s="21">
        <f t="shared" si="26"/>
        <v>0</v>
      </c>
      <c r="E136" s="221"/>
      <c r="F136" s="221"/>
    </row>
    <row r="137" spans="1:6" ht="20.25" customHeight="1">
      <c r="A137" s="41">
        <v>102</v>
      </c>
      <c r="B137" s="194" t="s">
        <v>43</v>
      </c>
      <c r="C137" s="192" t="s">
        <v>1837</v>
      </c>
      <c r="D137" s="21">
        <f t="shared" si="26"/>
        <v>0</v>
      </c>
      <c r="E137" s="221"/>
      <c r="F137" s="221"/>
    </row>
    <row r="138" spans="1:6" ht="20.25" customHeight="1">
      <c r="A138" s="41">
        <v>103</v>
      </c>
      <c r="B138" s="194" t="s">
        <v>44</v>
      </c>
      <c r="C138" s="192" t="s">
        <v>1838</v>
      </c>
      <c r="D138" s="21">
        <f t="shared" si="26"/>
        <v>0</v>
      </c>
      <c r="E138" s="221"/>
      <c r="F138" s="221"/>
    </row>
    <row r="139" spans="1:6" ht="20.25" customHeight="1">
      <c r="A139" s="41">
        <v>104</v>
      </c>
      <c r="B139" s="194" t="s">
        <v>45</v>
      </c>
      <c r="C139" s="192" t="s">
        <v>1839</v>
      </c>
      <c r="D139" s="21">
        <f t="shared" si="26"/>
        <v>0</v>
      </c>
      <c r="E139" s="221"/>
      <c r="F139" s="221"/>
    </row>
    <row r="140" spans="1:6" ht="20.25" customHeight="1">
      <c r="A140" s="41">
        <v>105</v>
      </c>
      <c r="B140" s="194" t="s">
        <v>46</v>
      </c>
      <c r="C140" s="192" t="s">
        <v>1840</v>
      </c>
      <c r="D140" s="220">
        <f>+SUM(D141:D143)</f>
        <v>0</v>
      </c>
      <c r="E140" s="220">
        <f t="shared" ref="E140:F140" si="27">+SUM(E141:E143)</f>
        <v>0</v>
      </c>
      <c r="F140" s="220">
        <f t="shared" si="27"/>
        <v>0</v>
      </c>
    </row>
    <row r="141" spans="1:6" ht="20.25" customHeight="1">
      <c r="A141" s="41">
        <v>106</v>
      </c>
      <c r="B141" s="196" t="s">
        <v>2217</v>
      </c>
      <c r="C141" s="192" t="s">
        <v>2243</v>
      </c>
      <c r="D141" s="21">
        <f t="shared" ref="D141:D143" si="28">+SUM(E141:F141)</f>
        <v>0</v>
      </c>
      <c r="E141" s="221"/>
      <c r="F141" s="221"/>
    </row>
    <row r="142" spans="1:6" ht="20.25" customHeight="1">
      <c r="A142" s="41">
        <v>107</v>
      </c>
      <c r="B142" s="197" t="s">
        <v>2077</v>
      </c>
      <c r="C142" s="192" t="s">
        <v>2244</v>
      </c>
      <c r="D142" s="21">
        <f t="shared" si="28"/>
        <v>0</v>
      </c>
      <c r="E142" s="221"/>
      <c r="F142" s="221"/>
    </row>
    <row r="143" spans="1:6" ht="20.25" customHeight="1">
      <c r="A143" s="41">
        <v>108</v>
      </c>
      <c r="B143" s="197" t="s">
        <v>2078</v>
      </c>
      <c r="C143" s="192" t="s">
        <v>2245</v>
      </c>
      <c r="D143" s="21">
        <f t="shared" si="28"/>
        <v>0</v>
      </c>
      <c r="E143" s="221"/>
      <c r="F143" s="221"/>
    </row>
    <row r="144" spans="1:6" ht="20.25" customHeight="1">
      <c r="A144" s="41">
        <v>109</v>
      </c>
      <c r="B144" s="119" t="s">
        <v>47</v>
      </c>
      <c r="C144" s="192" t="s">
        <v>2028</v>
      </c>
      <c r="D144" s="220">
        <f>+SUM(D145:D153)</f>
        <v>0</v>
      </c>
      <c r="E144" s="220">
        <f t="shared" ref="E144:F144" si="29">+SUM(E145:E153)</f>
        <v>0</v>
      </c>
      <c r="F144" s="220">
        <f t="shared" si="29"/>
        <v>0</v>
      </c>
    </row>
    <row r="145" spans="1:6" ht="19.5" customHeight="1">
      <c r="A145" s="41">
        <v>110</v>
      </c>
      <c r="B145" s="194" t="s">
        <v>48</v>
      </c>
      <c r="C145" s="192" t="s">
        <v>1841</v>
      </c>
      <c r="D145" s="21">
        <f t="shared" ref="D145:D152" si="30">+SUM(E145:F145)</f>
        <v>0</v>
      </c>
      <c r="E145" s="221"/>
      <c r="F145" s="221"/>
    </row>
    <row r="146" spans="1:6" ht="19.5" customHeight="1">
      <c r="A146" s="41">
        <v>111</v>
      </c>
      <c r="B146" s="194" t="s">
        <v>49</v>
      </c>
      <c r="C146" s="192" t="s">
        <v>1842</v>
      </c>
      <c r="D146" s="21">
        <f t="shared" si="30"/>
        <v>0</v>
      </c>
      <c r="E146" s="221"/>
      <c r="F146" s="221"/>
    </row>
    <row r="147" spans="1:6" ht="19.5" customHeight="1">
      <c r="A147" s="41">
        <v>112</v>
      </c>
      <c r="B147" s="194" t="s">
        <v>50</v>
      </c>
      <c r="C147" s="192" t="s">
        <v>1843</v>
      </c>
      <c r="D147" s="21">
        <f t="shared" si="30"/>
        <v>0</v>
      </c>
      <c r="E147" s="221"/>
      <c r="F147" s="221"/>
    </row>
    <row r="148" spans="1:6" ht="19.5" customHeight="1">
      <c r="A148" s="41">
        <v>113</v>
      </c>
      <c r="B148" s="194" t="s">
        <v>51</v>
      </c>
      <c r="C148" s="192" t="s">
        <v>1844</v>
      </c>
      <c r="D148" s="21">
        <f t="shared" si="30"/>
        <v>0</v>
      </c>
      <c r="E148" s="221"/>
      <c r="F148" s="221"/>
    </row>
    <row r="149" spans="1:6" ht="19.5" customHeight="1">
      <c r="A149" s="41">
        <v>114</v>
      </c>
      <c r="B149" s="194" t="s">
        <v>52</v>
      </c>
      <c r="C149" s="192" t="s">
        <v>1845</v>
      </c>
      <c r="D149" s="21">
        <f t="shared" si="30"/>
        <v>0</v>
      </c>
      <c r="E149" s="221"/>
      <c r="F149" s="221"/>
    </row>
    <row r="150" spans="1:6" ht="19.5" customHeight="1">
      <c r="A150" s="41">
        <v>115</v>
      </c>
      <c r="B150" s="194" t="s">
        <v>53</v>
      </c>
      <c r="C150" s="192" t="s">
        <v>1846</v>
      </c>
      <c r="D150" s="21">
        <f t="shared" si="30"/>
        <v>0</v>
      </c>
      <c r="E150" s="221"/>
      <c r="F150" s="221"/>
    </row>
    <row r="151" spans="1:6" ht="19.5" customHeight="1">
      <c r="A151" s="41">
        <v>116</v>
      </c>
      <c r="B151" s="194" t="s">
        <v>54</v>
      </c>
      <c r="C151" s="192" t="s">
        <v>1847</v>
      </c>
      <c r="D151" s="21">
        <f t="shared" si="30"/>
        <v>0</v>
      </c>
      <c r="E151" s="221"/>
      <c r="F151" s="221"/>
    </row>
    <row r="152" spans="1:6" ht="19.5" customHeight="1">
      <c r="A152" s="41">
        <v>117</v>
      </c>
      <c r="B152" s="194" t="s">
        <v>55</v>
      </c>
      <c r="C152" s="199" t="s">
        <v>1848</v>
      </c>
      <c r="D152" s="21">
        <f t="shared" si="30"/>
        <v>0</v>
      </c>
      <c r="E152" s="221"/>
      <c r="F152" s="221"/>
    </row>
    <row r="153" spans="1:6" ht="19.5" customHeight="1">
      <c r="A153" s="41">
        <v>118</v>
      </c>
      <c r="B153" s="194" t="s">
        <v>56</v>
      </c>
      <c r="C153" s="199" t="s">
        <v>1849</v>
      </c>
      <c r="D153" s="220">
        <f>+SUM(D154:D156)</f>
        <v>0</v>
      </c>
      <c r="E153" s="220">
        <f t="shared" ref="E153:F153" si="31">+SUM(E154:E156)</f>
        <v>0</v>
      </c>
      <c r="F153" s="220">
        <f t="shared" si="31"/>
        <v>0</v>
      </c>
    </row>
    <row r="154" spans="1:6" ht="19.5" customHeight="1">
      <c r="A154" s="41">
        <v>119</v>
      </c>
      <c r="B154" s="196" t="s">
        <v>2218</v>
      </c>
      <c r="C154" s="199" t="s">
        <v>2246</v>
      </c>
      <c r="D154" s="21">
        <f t="shared" ref="D154:D156" si="32">+SUM(E154:F154)</f>
        <v>0</v>
      </c>
      <c r="E154" s="221"/>
      <c r="F154" s="221"/>
    </row>
    <row r="155" spans="1:6" ht="19.5" customHeight="1">
      <c r="A155" s="41">
        <v>120</v>
      </c>
      <c r="B155" s="197" t="s">
        <v>2082</v>
      </c>
      <c r="C155" s="199" t="s">
        <v>2247</v>
      </c>
      <c r="D155" s="21">
        <f t="shared" si="32"/>
        <v>0</v>
      </c>
      <c r="E155" s="221"/>
      <c r="F155" s="221"/>
    </row>
    <row r="156" spans="1:6" ht="19.5" customHeight="1">
      <c r="A156" s="41">
        <v>121</v>
      </c>
      <c r="B156" s="197" t="s">
        <v>2083</v>
      </c>
      <c r="C156" s="192" t="s">
        <v>2248</v>
      </c>
      <c r="D156" s="21">
        <f t="shared" si="32"/>
        <v>0</v>
      </c>
      <c r="E156" s="221"/>
      <c r="F156" s="221"/>
    </row>
    <row r="157" spans="1:6" ht="19.5" customHeight="1">
      <c r="A157" s="41">
        <v>122</v>
      </c>
      <c r="B157" s="119" t="s">
        <v>75</v>
      </c>
      <c r="C157" s="192" t="s">
        <v>2029</v>
      </c>
      <c r="D157" s="220">
        <f>+SUM(D158:D164)</f>
        <v>0</v>
      </c>
      <c r="E157" s="220">
        <f t="shared" ref="E157:F157" si="33">+SUM(E158:E164)</f>
        <v>0</v>
      </c>
      <c r="F157" s="220">
        <f t="shared" si="33"/>
        <v>0</v>
      </c>
    </row>
    <row r="158" spans="1:6" ht="19.5" customHeight="1">
      <c r="A158" s="41">
        <v>123</v>
      </c>
      <c r="B158" s="194" t="s">
        <v>57</v>
      </c>
      <c r="C158" s="192" t="s">
        <v>1850</v>
      </c>
      <c r="D158" s="21">
        <f t="shared" ref="D158:D194" si="34">+SUM(E158:F158)</f>
        <v>0</v>
      </c>
      <c r="E158" s="221"/>
      <c r="F158" s="221"/>
    </row>
    <row r="159" spans="1:6" ht="19.5" customHeight="1">
      <c r="A159" s="41">
        <v>124</v>
      </c>
      <c r="B159" s="194" t="s">
        <v>58</v>
      </c>
      <c r="C159" s="192" t="s">
        <v>1851</v>
      </c>
      <c r="D159" s="21">
        <f t="shared" si="34"/>
        <v>0</v>
      </c>
      <c r="E159" s="221"/>
      <c r="F159" s="221"/>
    </row>
    <row r="160" spans="1:6" ht="19.5" customHeight="1">
      <c r="A160" s="41">
        <v>125</v>
      </c>
      <c r="B160" s="194" t="s">
        <v>59</v>
      </c>
      <c r="C160" s="192" t="s">
        <v>1852</v>
      </c>
      <c r="D160" s="21">
        <f t="shared" si="34"/>
        <v>0</v>
      </c>
      <c r="E160" s="221"/>
      <c r="F160" s="221"/>
    </row>
    <row r="161" spans="1:6" ht="19.5" customHeight="1">
      <c r="A161" s="41">
        <v>126</v>
      </c>
      <c r="B161" s="194" t="s">
        <v>60</v>
      </c>
      <c r="C161" s="192" t="s">
        <v>1853</v>
      </c>
      <c r="D161" s="21">
        <f t="shared" si="34"/>
        <v>0</v>
      </c>
      <c r="E161" s="221"/>
      <c r="F161" s="221"/>
    </row>
    <row r="162" spans="1:6" ht="19.5" customHeight="1">
      <c r="A162" s="41">
        <v>127</v>
      </c>
      <c r="B162" s="194" t="s">
        <v>61</v>
      </c>
      <c r="C162" s="192" t="s">
        <v>1854</v>
      </c>
      <c r="D162" s="21">
        <f t="shared" si="34"/>
        <v>0</v>
      </c>
      <c r="E162" s="221"/>
      <c r="F162" s="221"/>
    </row>
    <row r="163" spans="1:6" ht="19.5" customHeight="1">
      <c r="A163" s="41">
        <v>128</v>
      </c>
      <c r="B163" s="194" t="s">
        <v>62</v>
      </c>
      <c r="C163" s="192" t="s">
        <v>1855</v>
      </c>
      <c r="D163" s="21">
        <f t="shared" si="34"/>
        <v>0</v>
      </c>
      <c r="E163" s="221"/>
      <c r="F163" s="221"/>
    </row>
    <row r="164" spans="1:6" ht="19.5" customHeight="1">
      <c r="A164" s="41">
        <v>129</v>
      </c>
      <c r="B164" s="194" t="s">
        <v>63</v>
      </c>
      <c r="C164" s="192" t="s">
        <v>1856</v>
      </c>
      <c r="D164" s="21">
        <f t="shared" si="34"/>
        <v>0</v>
      </c>
      <c r="E164" s="221"/>
      <c r="F164" s="221"/>
    </row>
    <row r="165" spans="1:6" ht="20.25" customHeight="1">
      <c r="A165" s="41">
        <v>130</v>
      </c>
      <c r="B165" s="119" t="s">
        <v>64</v>
      </c>
      <c r="C165" s="192" t="s">
        <v>1857</v>
      </c>
      <c r="D165" s="21">
        <f t="shared" si="34"/>
        <v>0</v>
      </c>
      <c r="E165" s="221"/>
      <c r="F165" s="221"/>
    </row>
    <row r="166" spans="1:6" ht="19.5" customHeight="1">
      <c r="A166" s="41">
        <v>131</v>
      </c>
      <c r="B166" s="194" t="s">
        <v>65</v>
      </c>
      <c r="C166" s="192" t="s">
        <v>1858</v>
      </c>
      <c r="D166" s="21">
        <f t="shared" si="34"/>
        <v>0</v>
      </c>
      <c r="E166" s="221"/>
      <c r="F166" s="221"/>
    </row>
    <row r="167" spans="1:6" ht="19.5" customHeight="1">
      <c r="A167" s="41">
        <v>132</v>
      </c>
      <c r="B167" s="119" t="s">
        <v>78</v>
      </c>
      <c r="C167" s="192" t="s">
        <v>2030</v>
      </c>
      <c r="D167" s="220">
        <f>+SUM(D168:D176)</f>
        <v>0.5</v>
      </c>
      <c r="E167" s="220">
        <f t="shared" ref="E167:F167" si="35">+SUM(E168:E176)</f>
        <v>0.5</v>
      </c>
      <c r="F167" s="220">
        <f t="shared" si="35"/>
        <v>0</v>
      </c>
    </row>
    <row r="168" spans="1:6" ht="18" customHeight="1">
      <c r="A168" s="41">
        <v>133</v>
      </c>
      <c r="B168" s="194" t="s">
        <v>79</v>
      </c>
      <c r="C168" s="192" t="s">
        <v>1859</v>
      </c>
      <c r="D168" s="21">
        <f t="shared" si="34"/>
        <v>0</v>
      </c>
      <c r="E168" s="221"/>
      <c r="F168" s="221"/>
    </row>
    <row r="169" spans="1:6" ht="18" customHeight="1">
      <c r="A169" s="41">
        <v>134</v>
      </c>
      <c r="B169" s="194" t="s">
        <v>81</v>
      </c>
      <c r="C169" s="192" t="s">
        <v>1860</v>
      </c>
      <c r="D169" s="21">
        <f t="shared" si="34"/>
        <v>0.5</v>
      </c>
      <c r="E169" s="221">
        <v>0.5</v>
      </c>
      <c r="F169" s="221"/>
    </row>
    <row r="170" spans="1:6" ht="18" customHeight="1">
      <c r="A170" s="41">
        <v>135</v>
      </c>
      <c r="B170" s="194" t="s">
        <v>82</v>
      </c>
      <c r="C170" s="192" t="s">
        <v>1861</v>
      </c>
      <c r="D170" s="21">
        <f t="shared" si="34"/>
        <v>0</v>
      </c>
      <c r="E170" s="221"/>
      <c r="F170" s="221"/>
    </row>
    <row r="171" spans="1:6" ht="18" customHeight="1">
      <c r="A171" s="41">
        <v>136</v>
      </c>
      <c r="B171" s="194" t="s">
        <v>83</v>
      </c>
      <c r="C171" s="192" t="s">
        <v>1862</v>
      </c>
      <c r="D171" s="21">
        <f t="shared" si="34"/>
        <v>0</v>
      </c>
      <c r="E171" s="221"/>
      <c r="F171" s="221"/>
    </row>
    <row r="172" spans="1:6" ht="18" customHeight="1">
      <c r="A172" s="41">
        <v>137</v>
      </c>
      <c r="B172" s="194" t="s">
        <v>80</v>
      </c>
      <c r="C172" s="192" t="s">
        <v>1863</v>
      </c>
      <c r="D172" s="21">
        <f t="shared" si="34"/>
        <v>0</v>
      </c>
      <c r="E172" s="221"/>
      <c r="F172" s="221"/>
    </row>
    <row r="173" spans="1:6" ht="18" customHeight="1">
      <c r="A173" s="41">
        <v>138</v>
      </c>
      <c r="B173" s="194" t="s">
        <v>1344</v>
      </c>
      <c r="C173" s="192" t="s">
        <v>1864</v>
      </c>
      <c r="D173" s="21">
        <f t="shared" si="34"/>
        <v>0</v>
      </c>
      <c r="E173" s="221"/>
      <c r="F173" s="221"/>
    </row>
    <row r="174" spans="1:6" ht="18" customHeight="1">
      <c r="A174" s="41">
        <v>139</v>
      </c>
      <c r="B174" s="194" t="s">
        <v>38</v>
      </c>
      <c r="C174" s="192" t="s">
        <v>1865</v>
      </c>
      <c r="D174" s="21">
        <f t="shared" si="34"/>
        <v>0</v>
      </c>
      <c r="E174" s="221"/>
      <c r="F174" s="221"/>
    </row>
    <row r="175" spans="1:6" ht="18" customHeight="1">
      <c r="A175" s="41">
        <v>140</v>
      </c>
      <c r="B175" s="194" t="s">
        <v>1238</v>
      </c>
      <c r="C175" s="192" t="s">
        <v>1866</v>
      </c>
      <c r="D175" s="21">
        <f t="shared" si="34"/>
        <v>0</v>
      </c>
      <c r="E175" s="221"/>
      <c r="F175" s="221"/>
    </row>
    <row r="176" spans="1:6" ht="30.75" customHeight="1">
      <c r="A176" s="41">
        <v>141</v>
      </c>
      <c r="B176" s="194" t="s">
        <v>2272</v>
      </c>
      <c r="C176" s="192" t="s">
        <v>1867</v>
      </c>
      <c r="D176" s="21">
        <f>+SUM(D177:D179)</f>
        <v>0</v>
      </c>
      <c r="E176" s="21">
        <f t="shared" ref="E176:F176" si="36">+SUM(E177:E179)</f>
        <v>0</v>
      </c>
      <c r="F176" s="21">
        <f t="shared" si="36"/>
        <v>0</v>
      </c>
    </row>
    <row r="177" spans="1:6" ht="18.75" customHeight="1">
      <c r="A177" s="41">
        <v>142</v>
      </c>
      <c r="B177" s="196" t="s">
        <v>2223</v>
      </c>
      <c r="C177" s="192" t="s">
        <v>2249</v>
      </c>
      <c r="D177" s="21">
        <f t="shared" si="34"/>
        <v>0</v>
      </c>
      <c r="E177" s="221"/>
      <c r="F177" s="221"/>
    </row>
    <row r="178" spans="1:6" ht="18.75" customHeight="1">
      <c r="A178" s="41">
        <v>143</v>
      </c>
      <c r="B178" s="197" t="s">
        <v>2087</v>
      </c>
      <c r="C178" s="199" t="s">
        <v>2250</v>
      </c>
      <c r="D178" s="21">
        <f t="shared" si="34"/>
        <v>0</v>
      </c>
      <c r="E178" s="221"/>
      <c r="F178" s="221"/>
    </row>
    <row r="179" spans="1:6" ht="18.75" customHeight="1">
      <c r="A179" s="41">
        <v>144</v>
      </c>
      <c r="B179" s="197" t="s">
        <v>2088</v>
      </c>
      <c r="C179" s="199" t="s">
        <v>2251</v>
      </c>
      <c r="D179" s="21">
        <f t="shared" si="34"/>
        <v>0</v>
      </c>
      <c r="E179" s="221"/>
      <c r="F179" s="221"/>
    </row>
    <row r="180" spans="1:6" ht="18.75" customHeight="1">
      <c r="A180" s="41">
        <v>145</v>
      </c>
      <c r="B180" s="119" t="s">
        <v>76</v>
      </c>
      <c r="C180" s="199" t="s">
        <v>2031</v>
      </c>
      <c r="D180" s="220">
        <f>+SUM(D181:D189)</f>
        <v>0</v>
      </c>
      <c r="E180" s="220">
        <f t="shared" ref="E180:F180" si="37">+SUM(E181:E189)</f>
        <v>0</v>
      </c>
      <c r="F180" s="220">
        <f t="shared" si="37"/>
        <v>0</v>
      </c>
    </row>
    <row r="181" spans="1:6" ht="18.75" customHeight="1">
      <c r="A181" s="41">
        <v>146</v>
      </c>
      <c r="B181" s="194" t="s">
        <v>66</v>
      </c>
      <c r="C181" s="192" t="s">
        <v>1868</v>
      </c>
      <c r="D181" s="21">
        <f t="shared" si="34"/>
        <v>0</v>
      </c>
      <c r="E181" s="221"/>
      <c r="F181" s="221"/>
    </row>
    <row r="182" spans="1:6" ht="18.75" customHeight="1">
      <c r="A182" s="41">
        <v>147</v>
      </c>
      <c r="B182" s="194" t="s">
        <v>67</v>
      </c>
      <c r="C182" s="192" t="s">
        <v>1869</v>
      </c>
      <c r="D182" s="21">
        <f t="shared" si="34"/>
        <v>0</v>
      </c>
      <c r="E182" s="221"/>
      <c r="F182" s="221"/>
    </row>
    <row r="183" spans="1:6" ht="18.75" customHeight="1">
      <c r="A183" s="41">
        <v>148</v>
      </c>
      <c r="B183" s="194" t="s">
        <v>68</v>
      </c>
      <c r="C183" s="192" t="s">
        <v>1870</v>
      </c>
      <c r="D183" s="21">
        <f t="shared" si="34"/>
        <v>0</v>
      </c>
      <c r="E183" s="221"/>
      <c r="F183" s="221"/>
    </row>
    <row r="184" spans="1:6" ht="18.75" customHeight="1">
      <c r="A184" s="41">
        <v>149</v>
      </c>
      <c r="B184" s="194" t="s">
        <v>69</v>
      </c>
      <c r="C184" s="192" t="s">
        <v>1871</v>
      </c>
      <c r="D184" s="21">
        <f t="shared" si="34"/>
        <v>0</v>
      </c>
      <c r="E184" s="221"/>
      <c r="F184" s="221"/>
    </row>
    <row r="185" spans="1:6" ht="18.75" customHeight="1">
      <c r="A185" s="41">
        <v>150</v>
      </c>
      <c r="B185" s="194" t="s">
        <v>70</v>
      </c>
      <c r="C185" s="192" t="s">
        <v>1872</v>
      </c>
      <c r="D185" s="21">
        <f t="shared" si="34"/>
        <v>0</v>
      </c>
      <c r="E185" s="221"/>
      <c r="F185" s="221"/>
    </row>
    <row r="186" spans="1:6" ht="18.75" customHeight="1">
      <c r="A186" s="41">
        <v>151</v>
      </c>
      <c r="B186" s="194" t="s">
        <v>71</v>
      </c>
      <c r="C186" s="199" t="s">
        <v>1873</v>
      </c>
      <c r="D186" s="21">
        <f t="shared" si="34"/>
        <v>0</v>
      </c>
      <c r="E186" s="221"/>
      <c r="F186" s="221"/>
    </row>
    <row r="187" spans="1:6" ht="18.75" customHeight="1">
      <c r="A187" s="41">
        <v>152</v>
      </c>
      <c r="B187" s="194" t="s">
        <v>72</v>
      </c>
      <c r="C187" s="192" t="s">
        <v>1874</v>
      </c>
      <c r="D187" s="21">
        <f t="shared" si="34"/>
        <v>0</v>
      </c>
      <c r="E187" s="221"/>
      <c r="F187" s="221"/>
    </row>
    <row r="188" spans="1:6" ht="18.75" customHeight="1">
      <c r="A188" s="41">
        <v>153</v>
      </c>
      <c r="B188" s="194" t="s">
        <v>73</v>
      </c>
      <c r="C188" s="192" t="s">
        <v>1875</v>
      </c>
      <c r="D188" s="21">
        <f t="shared" si="34"/>
        <v>0</v>
      </c>
      <c r="E188" s="221"/>
      <c r="F188" s="221"/>
    </row>
    <row r="189" spans="1:6" ht="18.75" customHeight="1">
      <c r="A189" s="41">
        <v>154</v>
      </c>
      <c r="B189" s="194" t="s">
        <v>74</v>
      </c>
      <c r="C189" s="199" t="s">
        <v>1876</v>
      </c>
      <c r="D189" s="21">
        <f>+SUM(D190:D194)</f>
        <v>0</v>
      </c>
      <c r="E189" s="21">
        <f t="shared" ref="E189:F189" si="38">+SUM(E190:E194)</f>
        <v>0</v>
      </c>
      <c r="F189" s="21">
        <f t="shared" si="38"/>
        <v>0</v>
      </c>
    </row>
    <row r="190" spans="1:6" ht="18.75" customHeight="1">
      <c r="A190" s="41">
        <v>155</v>
      </c>
      <c r="B190" s="196" t="s">
        <v>2219</v>
      </c>
      <c r="C190" s="192" t="s">
        <v>2252</v>
      </c>
      <c r="D190" s="21">
        <f t="shared" si="34"/>
        <v>0</v>
      </c>
      <c r="E190" s="221"/>
      <c r="F190" s="221"/>
    </row>
    <row r="191" spans="1:6" ht="18.75" customHeight="1">
      <c r="A191" s="41">
        <v>156</v>
      </c>
      <c r="B191" s="197" t="s">
        <v>2092</v>
      </c>
      <c r="C191" s="192" t="s">
        <v>2253</v>
      </c>
      <c r="D191" s="21">
        <f t="shared" si="34"/>
        <v>0</v>
      </c>
      <c r="E191" s="221"/>
      <c r="F191" s="221"/>
    </row>
    <row r="192" spans="1:6" ht="18.75" customHeight="1">
      <c r="A192" s="41">
        <v>157</v>
      </c>
      <c r="B192" s="197" t="s">
        <v>2093</v>
      </c>
      <c r="C192" s="192" t="s">
        <v>2254</v>
      </c>
      <c r="D192" s="21">
        <f t="shared" si="34"/>
        <v>0</v>
      </c>
      <c r="E192" s="221"/>
      <c r="F192" s="221"/>
    </row>
    <row r="193" spans="1:6" ht="18.75" customHeight="1">
      <c r="A193" s="41">
        <v>158</v>
      </c>
      <c r="B193" s="197" t="s">
        <v>2094</v>
      </c>
      <c r="C193" s="192" t="s">
        <v>2255</v>
      </c>
      <c r="D193" s="21">
        <f t="shared" si="34"/>
        <v>0</v>
      </c>
      <c r="E193" s="221"/>
      <c r="F193" s="221"/>
    </row>
    <row r="194" spans="1:6" ht="18.75" customHeight="1">
      <c r="A194" s="41">
        <v>159</v>
      </c>
      <c r="B194" s="197" t="s">
        <v>2095</v>
      </c>
      <c r="C194" s="192" t="s">
        <v>2256</v>
      </c>
      <c r="D194" s="21">
        <f t="shared" si="34"/>
        <v>0</v>
      </c>
      <c r="E194" s="221"/>
      <c r="F194" s="221"/>
    </row>
    <row r="195" spans="1:6" ht="18.75" customHeight="1">
      <c r="A195" s="41">
        <v>160</v>
      </c>
      <c r="B195" s="119" t="s">
        <v>2273</v>
      </c>
      <c r="C195" s="192" t="s">
        <v>2035</v>
      </c>
      <c r="D195" s="220">
        <f>+D196+D203</f>
        <v>0.05</v>
      </c>
      <c r="E195" s="220">
        <f t="shared" ref="E195:F195" si="39">+E196+E203</f>
        <v>0.05</v>
      </c>
      <c r="F195" s="220">
        <f t="shared" si="39"/>
        <v>0</v>
      </c>
    </row>
    <row r="196" spans="1:6" ht="18.75" customHeight="1">
      <c r="A196" s="41">
        <v>161</v>
      </c>
      <c r="B196" s="119" t="s">
        <v>104</v>
      </c>
      <c r="C196" s="192" t="s">
        <v>2032</v>
      </c>
      <c r="D196" s="220">
        <f>+D197+D198+D199</f>
        <v>0.02</v>
      </c>
      <c r="E196" s="220">
        <f t="shared" ref="E196:F196" si="40">+E197+E198+E199</f>
        <v>0.02</v>
      </c>
      <c r="F196" s="220">
        <f t="shared" si="40"/>
        <v>0</v>
      </c>
    </row>
    <row r="197" spans="1:6" ht="18.75" customHeight="1">
      <c r="A197" s="41">
        <v>162</v>
      </c>
      <c r="B197" s="194" t="s">
        <v>85</v>
      </c>
      <c r="C197" s="192" t="s">
        <v>1877</v>
      </c>
      <c r="D197" s="21">
        <f t="shared" ref="D197:D198" si="41">+SUM(E197:F197)</f>
        <v>0</v>
      </c>
      <c r="E197" s="221"/>
      <c r="F197" s="221"/>
    </row>
    <row r="198" spans="1:6" ht="18.75" customHeight="1">
      <c r="A198" s="41">
        <v>163</v>
      </c>
      <c r="B198" s="194" t="s">
        <v>86</v>
      </c>
      <c r="C198" s="192" t="s">
        <v>1878</v>
      </c>
      <c r="D198" s="21">
        <f t="shared" si="41"/>
        <v>0.02</v>
      </c>
      <c r="E198" s="221">
        <v>0.02</v>
      </c>
      <c r="F198" s="221"/>
    </row>
    <row r="199" spans="1:6" ht="18.75" customHeight="1">
      <c r="A199" s="41">
        <v>164</v>
      </c>
      <c r="B199" s="194" t="s">
        <v>98</v>
      </c>
      <c r="C199" s="192" t="s">
        <v>1879</v>
      </c>
      <c r="D199" s="21">
        <f>+D200+D201+D202</f>
        <v>0</v>
      </c>
      <c r="E199" s="21">
        <f t="shared" ref="E199:F199" si="42">+E200+E201+E202</f>
        <v>0</v>
      </c>
      <c r="F199" s="21">
        <f t="shared" si="42"/>
        <v>0</v>
      </c>
    </row>
    <row r="200" spans="1:6" ht="18.75" customHeight="1">
      <c r="A200" s="41">
        <v>165</v>
      </c>
      <c r="B200" s="196" t="s">
        <v>2317</v>
      </c>
      <c r="C200" s="192" t="s">
        <v>2257</v>
      </c>
      <c r="D200" s="21">
        <f t="shared" ref="D200:D202" si="43">+SUM(E200:F200)</f>
        <v>0</v>
      </c>
      <c r="E200" s="221"/>
      <c r="F200" s="221"/>
    </row>
    <row r="201" spans="1:6" ht="18.75" customHeight="1">
      <c r="A201" s="41">
        <v>166</v>
      </c>
      <c r="B201" s="197" t="s">
        <v>2322</v>
      </c>
      <c r="C201" s="192" t="s">
        <v>2258</v>
      </c>
      <c r="D201" s="21">
        <f t="shared" si="43"/>
        <v>0</v>
      </c>
      <c r="E201" s="221"/>
      <c r="F201" s="221"/>
    </row>
    <row r="202" spans="1:6" ht="18.75" customHeight="1">
      <c r="A202" s="41">
        <v>167</v>
      </c>
      <c r="B202" s="197" t="s">
        <v>2102</v>
      </c>
      <c r="C202" s="192" t="s">
        <v>2259</v>
      </c>
      <c r="D202" s="21">
        <f t="shared" si="43"/>
        <v>0</v>
      </c>
      <c r="E202" s="221"/>
      <c r="F202" s="221"/>
    </row>
    <row r="203" spans="1:6" ht="18.75" customHeight="1">
      <c r="A203" s="41">
        <v>168</v>
      </c>
      <c r="B203" s="119" t="s">
        <v>99</v>
      </c>
      <c r="C203" s="192" t="s">
        <v>2033</v>
      </c>
      <c r="D203" s="220">
        <f>+SUM(D204:D212)</f>
        <v>0.03</v>
      </c>
      <c r="E203" s="220">
        <f t="shared" ref="E203:F203" si="44">+SUM(E204:E212)</f>
        <v>0.03</v>
      </c>
      <c r="F203" s="220">
        <f t="shared" si="44"/>
        <v>0</v>
      </c>
    </row>
    <row r="204" spans="1:6" ht="18.75" customHeight="1">
      <c r="A204" s="41">
        <v>169</v>
      </c>
      <c r="B204" s="194" t="s">
        <v>87</v>
      </c>
      <c r="C204" s="192" t="s">
        <v>1880</v>
      </c>
      <c r="D204" s="21">
        <f t="shared" ref="D204:D211" si="45">+SUM(E204:F204)</f>
        <v>0</v>
      </c>
      <c r="E204" s="221"/>
      <c r="F204" s="221"/>
    </row>
    <row r="205" spans="1:6" ht="18.75" customHeight="1">
      <c r="A205" s="41">
        <v>170</v>
      </c>
      <c r="B205" s="194" t="s">
        <v>88</v>
      </c>
      <c r="C205" s="192" t="s">
        <v>1881</v>
      </c>
      <c r="D205" s="21">
        <f t="shared" si="45"/>
        <v>0</v>
      </c>
      <c r="E205" s="221"/>
      <c r="F205" s="221"/>
    </row>
    <row r="206" spans="1:6" ht="18.75" customHeight="1">
      <c r="A206" s="41">
        <v>171</v>
      </c>
      <c r="B206" s="194" t="s">
        <v>89</v>
      </c>
      <c r="C206" s="192" t="s">
        <v>1882</v>
      </c>
      <c r="D206" s="21">
        <f t="shared" si="45"/>
        <v>0</v>
      </c>
      <c r="E206" s="221"/>
      <c r="F206" s="221"/>
    </row>
    <row r="207" spans="1:6" ht="18.75" customHeight="1">
      <c r="A207" s="41">
        <v>172</v>
      </c>
      <c r="B207" s="194" t="s">
        <v>90</v>
      </c>
      <c r="C207" s="192" t="s">
        <v>1883</v>
      </c>
      <c r="D207" s="21">
        <f t="shared" si="45"/>
        <v>0.02</v>
      </c>
      <c r="E207" s="221">
        <v>0.02</v>
      </c>
      <c r="F207" s="221"/>
    </row>
    <row r="208" spans="1:6" ht="18.75" customHeight="1">
      <c r="A208" s="41">
        <v>173</v>
      </c>
      <c r="B208" s="194" t="s">
        <v>91</v>
      </c>
      <c r="C208" s="192" t="s">
        <v>1884</v>
      </c>
      <c r="D208" s="21">
        <f t="shared" si="45"/>
        <v>0.01</v>
      </c>
      <c r="E208" s="221">
        <v>0.01</v>
      </c>
      <c r="F208" s="221"/>
    </row>
    <row r="209" spans="1:6" ht="18.75" customHeight="1">
      <c r="A209" s="41">
        <v>174</v>
      </c>
      <c r="B209" s="194" t="s">
        <v>92</v>
      </c>
      <c r="C209" s="192" t="s">
        <v>1885</v>
      </c>
      <c r="D209" s="21">
        <f t="shared" si="45"/>
        <v>0</v>
      </c>
      <c r="E209" s="221"/>
      <c r="F209" s="221"/>
    </row>
    <row r="210" spans="1:6" ht="18.75" customHeight="1">
      <c r="A210" s="41">
        <v>175</v>
      </c>
      <c r="B210" s="194" t="s">
        <v>93</v>
      </c>
      <c r="C210" s="192" t="s">
        <v>1886</v>
      </c>
      <c r="D210" s="21">
        <f t="shared" si="45"/>
        <v>0</v>
      </c>
      <c r="E210" s="221"/>
      <c r="F210" s="221"/>
    </row>
    <row r="211" spans="1:6" ht="18.75" customHeight="1">
      <c r="A211" s="41">
        <v>176</v>
      </c>
      <c r="B211" s="194" t="s">
        <v>94</v>
      </c>
      <c r="C211" s="192" t="s">
        <v>1887</v>
      </c>
      <c r="D211" s="21">
        <f t="shared" si="45"/>
        <v>0</v>
      </c>
      <c r="E211" s="221"/>
      <c r="F211" s="221"/>
    </row>
    <row r="212" spans="1:6" ht="18.75" customHeight="1">
      <c r="A212" s="41">
        <v>177</v>
      </c>
      <c r="B212" s="194" t="s">
        <v>100</v>
      </c>
      <c r="C212" s="192" t="s">
        <v>1888</v>
      </c>
      <c r="D212" s="220">
        <f>+SUM(D213:D215)</f>
        <v>0</v>
      </c>
      <c r="E212" s="220">
        <f t="shared" ref="E212:F212" si="46">+SUM(E213:E215)</f>
        <v>0</v>
      </c>
      <c r="F212" s="220">
        <f t="shared" si="46"/>
        <v>0</v>
      </c>
    </row>
    <row r="213" spans="1:6" ht="18.75" customHeight="1">
      <c r="A213" s="41">
        <v>178</v>
      </c>
      <c r="B213" s="196" t="s">
        <v>2221</v>
      </c>
      <c r="C213" s="192" t="s">
        <v>2260</v>
      </c>
      <c r="D213" s="21">
        <f t="shared" ref="D213:D215" si="47">+SUM(E213:F213)</f>
        <v>0</v>
      </c>
      <c r="E213" s="221"/>
      <c r="F213" s="221"/>
    </row>
    <row r="214" spans="1:6" ht="18.75" customHeight="1">
      <c r="A214" s="41">
        <v>179</v>
      </c>
      <c r="B214" s="197" t="s">
        <v>2106</v>
      </c>
      <c r="C214" s="192" t="s">
        <v>2261</v>
      </c>
      <c r="D214" s="21">
        <f t="shared" si="47"/>
        <v>0</v>
      </c>
      <c r="E214" s="221"/>
      <c r="F214" s="221"/>
    </row>
    <row r="215" spans="1:6" ht="18.75" customHeight="1">
      <c r="A215" s="41">
        <v>180</v>
      </c>
      <c r="B215" s="197" t="s">
        <v>2107</v>
      </c>
      <c r="C215" s="192" t="s">
        <v>2262</v>
      </c>
      <c r="D215" s="21">
        <f t="shared" si="47"/>
        <v>0</v>
      </c>
      <c r="E215" s="221"/>
      <c r="F215" s="221"/>
    </row>
    <row r="216" spans="1:6" ht="18.75" customHeight="1">
      <c r="A216" s="41">
        <v>181</v>
      </c>
      <c r="B216" s="119" t="s">
        <v>101</v>
      </c>
      <c r="C216" s="192" t="s">
        <v>2034</v>
      </c>
      <c r="D216" s="220">
        <f>+SUM(D217:D224)</f>
        <v>2</v>
      </c>
      <c r="E216" s="220">
        <f t="shared" ref="E216:F216" si="48">+SUM(E217:E224)</f>
        <v>2</v>
      </c>
      <c r="F216" s="220">
        <f t="shared" si="48"/>
        <v>0</v>
      </c>
    </row>
    <row r="217" spans="1:6" ht="18.75" customHeight="1">
      <c r="A217" s="41">
        <v>182</v>
      </c>
      <c r="B217" s="194" t="s">
        <v>102</v>
      </c>
      <c r="C217" s="192" t="s">
        <v>1889</v>
      </c>
      <c r="D217" s="21">
        <f t="shared" ref="D217:D223" si="49">+SUM(E217:F217)</f>
        <v>0</v>
      </c>
      <c r="E217" s="221"/>
      <c r="F217" s="221"/>
    </row>
    <row r="218" spans="1:6" ht="18.75" customHeight="1">
      <c r="A218" s="41">
        <v>183</v>
      </c>
      <c r="B218" s="195" t="s">
        <v>97</v>
      </c>
      <c r="C218" s="192" t="s">
        <v>1890</v>
      </c>
      <c r="D218" s="21">
        <f t="shared" si="49"/>
        <v>1.3</v>
      </c>
      <c r="E218" s="221">
        <v>1.3</v>
      </c>
      <c r="F218" s="221"/>
    </row>
    <row r="219" spans="1:6" ht="18.75" customHeight="1">
      <c r="A219" s="41">
        <v>184</v>
      </c>
      <c r="B219" s="194" t="s">
        <v>96</v>
      </c>
      <c r="C219" s="192" t="s">
        <v>1891</v>
      </c>
      <c r="D219" s="21">
        <f t="shared" si="49"/>
        <v>0</v>
      </c>
      <c r="E219" s="221"/>
      <c r="F219" s="221"/>
    </row>
    <row r="220" spans="1:6" ht="18.75" customHeight="1">
      <c r="A220" s="41">
        <v>185</v>
      </c>
      <c r="B220" s="194" t="s">
        <v>95</v>
      </c>
      <c r="C220" s="192" t="s">
        <v>1892</v>
      </c>
      <c r="D220" s="21">
        <f t="shared" si="49"/>
        <v>0</v>
      </c>
      <c r="E220" s="221"/>
      <c r="F220" s="221"/>
    </row>
    <row r="221" spans="1:6" ht="18.75" customHeight="1">
      <c r="A221" s="41">
        <v>186</v>
      </c>
      <c r="B221" s="195" t="s">
        <v>1374</v>
      </c>
      <c r="C221" s="192" t="s">
        <v>2263</v>
      </c>
      <c r="D221" s="21">
        <f t="shared" si="49"/>
        <v>0</v>
      </c>
      <c r="E221" s="221"/>
      <c r="F221" s="221"/>
    </row>
    <row r="222" spans="1:6" ht="18.75" customHeight="1">
      <c r="A222" s="41">
        <v>187</v>
      </c>
      <c r="B222" s="42" t="s">
        <v>129</v>
      </c>
      <c r="C222" s="192" t="s">
        <v>1893</v>
      </c>
      <c r="D222" s="21">
        <f t="shared" si="49"/>
        <v>0.7</v>
      </c>
      <c r="E222" s="221">
        <v>0.7</v>
      </c>
      <c r="F222" s="221"/>
    </row>
    <row r="223" spans="1:6" ht="18.75" customHeight="1">
      <c r="A223" s="41">
        <v>188</v>
      </c>
      <c r="B223" s="194" t="s">
        <v>1376</v>
      </c>
      <c r="C223" s="192" t="s">
        <v>1894</v>
      </c>
      <c r="D223" s="21">
        <f t="shared" si="49"/>
        <v>0</v>
      </c>
      <c r="E223" s="221" t="s">
        <v>2361</v>
      </c>
      <c r="F223" s="221"/>
    </row>
    <row r="224" spans="1:6" ht="18.75" customHeight="1">
      <c r="A224" s="41">
        <v>189</v>
      </c>
      <c r="B224" s="194" t="s">
        <v>1378</v>
      </c>
      <c r="C224" s="192" t="s">
        <v>1895</v>
      </c>
      <c r="D224" s="21">
        <f>+SUM(D225:D228)</f>
        <v>0</v>
      </c>
      <c r="E224" s="21">
        <f t="shared" ref="E224:F224" si="50">+SUM(E225:E228)</f>
        <v>0</v>
      </c>
      <c r="F224" s="21">
        <f t="shared" si="50"/>
        <v>0</v>
      </c>
    </row>
    <row r="225" spans="1:6" ht="18.75" customHeight="1">
      <c r="A225" s="41">
        <v>190</v>
      </c>
      <c r="B225" s="196" t="s">
        <v>2268</v>
      </c>
      <c r="C225" s="192" t="s">
        <v>2264</v>
      </c>
      <c r="D225" s="21">
        <f t="shared" ref="D225:D228" si="51">+SUM(E225:F225)</f>
        <v>0</v>
      </c>
      <c r="E225" s="221"/>
      <c r="F225" s="221"/>
    </row>
    <row r="226" spans="1:6" ht="18.75" customHeight="1">
      <c r="A226" s="41">
        <v>191</v>
      </c>
      <c r="B226" s="197" t="s">
        <v>2269</v>
      </c>
      <c r="C226" s="192" t="s">
        <v>2265</v>
      </c>
      <c r="D226" s="21">
        <f t="shared" si="51"/>
        <v>0</v>
      </c>
      <c r="E226" s="221"/>
      <c r="F226" s="221"/>
    </row>
    <row r="227" spans="1:6" ht="18.75" customHeight="1">
      <c r="A227" s="41">
        <v>192</v>
      </c>
      <c r="B227" s="197" t="s">
        <v>2270</v>
      </c>
      <c r="C227" s="192" t="s">
        <v>2266</v>
      </c>
      <c r="D227" s="21">
        <f t="shared" si="51"/>
        <v>0</v>
      </c>
      <c r="E227" s="221"/>
      <c r="F227" s="221"/>
    </row>
    <row r="228" spans="1:6" ht="18.75" customHeight="1">
      <c r="A228" s="49">
        <v>193</v>
      </c>
      <c r="B228" s="200" t="s">
        <v>2271</v>
      </c>
      <c r="C228" s="201" t="s">
        <v>2267</v>
      </c>
      <c r="D228" s="21">
        <f t="shared" si="51"/>
        <v>0</v>
      </c>
      <c r="E228" s="222"/>
      <c r="F228" s="222"/>
    </row>
    <row r="229" spans="1:6" s="202" customFormat="1" ht="15" customHeight="1">
      <c r="A229" s="278" t="s">
        <v>2312</v>
      </c>
      <c r="B229" s="278"/>
      <c r="C229" s="278"/>
      <c r="D229" s="278"/>
      <c r="E229" s="278"/>
      <c r="F229" s="278"/>
    </row>
    <row r="230" spans="1:6" s="203" customFormat="1" ht="20.25" customHeight="1">
      <c r="A230" s="279" t="s">
        <v>2011</v>
      </c>
      <c r="B230" s="279"/>
      <c r="C230" s="279"/>
      <c r="D230" s="279"/>
      <c r="E230" s="279"/>
      <c r="F230" s="279"/>
    </row>
    <row r="231" spans="1:6" s="181" customFormat="1" ht="21.75" customHeight="1">
      <c r="A231" s="280" t="s">
        <v>2283</v>
      </c>
      <c r="B231" s="280"/>
      <c r="C231" s="280"/>
      <c r="D231" s="280"/>
      <c r="E231" s="280"/>
      <c r="F231" s="280"/>
    </row>
    <row r="232" spans="1:6" s="181" customFormat="1" ht="21.75" customHeight="1">
      <c r="A232" s="281" t="s">
        <v>2276</v>
      </c>
      <c r="B232" s="281"/>
      <c r="C232" s="281"/>
      <c r="D232" s="281"/>
      <c r="E232" s="281"/>
      <c r="F232" s="281"/>
    </row>
    <row r="233" spans="1:6" ht="23.25" customHeight="1">
      <c r="A233" s="273" t="s">
        <v>1</v>
      </c>
      <c r="B233" s="273" t="s">
        <v>2015</v>
      </c>
      <c r="C233" s="273" t="s">
        <v>223</v>
      </c>
      <c r="D233" s="275" t="s">
        <v>2313</v>
      </c>
      <c r="E233" s="282" t="s">
        <v>2314</v>
      </c>
      <c r="F233" s="282" t="s">
        <v>2315</v>
      </c>
    </row>
    <row r="234" spans="1:6" ht="22.5" customHeight="1">
      <c r="A234" s="274"/>
      <c r="B234" s="274"/>
      <c r="C234" s="274"/>
      <c r="D234" s="274"/>
      <c r="E234" s="276"/>
      <c r="F234" s="276"/>
    </row>
    <row r="235" spans="1:6" s="187" customFormat="1" ht="17.25" customHeight="1">
      <c r="A235" s="204" t="s">
        <v>12</v>
      </c>
      <c r="B235" s="204" t="s">
        <v>13</v>
      </c>
      <c r="C235" s="204" t="s">
        <v>14</v>
      </c>
      <c r="D235" s="204">
        <v>1</v>
      </c>
      <c r="E235" s="187">
        <v>2</v>
      </c>
      <c r="F235" s="204">
        <v>3</v>
      </c>
    </row>
    <row r="236" spans="1:6" s="208" customFormat="1" ht="15" customHeight="1">
      <c r="A236" s="205" t="s">
        <v>2007</v>
      </c>
      <c r="B236" s="206" t="s">
        <v>16</v>
      </c>
      <c r="C236" s="207"/>
      <c r="D236" s="207"/>
      <c r="E236" s="207"/>
      <c r="F236" s="207"/>
    </row>
    <row r="237" spans="1:6" s="208" customFormat="1" ht="15" customHeight="1">
      <c r="A237" s="209" t="s">
        <v>2008</v>
      </c>
      <c r="B237" s="210" t="s">
        <v>2014</v>
      </c>
      <c r="C237" s="211"/>
      <c r="D237" s="211"/>
      <c r="E237" s="211"/>
      <c r="F237" s="211"/>
    </row>
    <row r="238" spans="1:6" s="208" customFormat="1" ht="15" customHeight="1">
      <c r="A238" s="212" t="s">
        <v>1985</v>
      </c>
      <c r="B238" s="213" t="s">
        <v>2009</v>
      </c>
      <c r="C238" s="214"/>
      <c r="D238" s="214"/>
      <c r="E238" s="214"/>
      <c r="F238" s="214"/>
    </row>
    <row r="239" spans="1:6" s="208" customFormat="1" ht="18" customHeight="1">
      <c r="A239" s="215"/>
      <c r="B239" s="216"/>
      <c r="C239" s="216"/>
      <c r="D239" s="216"/>
      <c r="E239" s="216"/>
      <c r="F239" s="216"/>
    </row>
    <row r="240" spans="1:6">
      <c r="D240" s="270" t="s">
        <v>2284</v>
      </c>
      <c r="E240" s="270"/>
      <c r="F240" s="270"/>
    </row>
    <row r="241" spans="1:6">
      <c r="A241" s="269" t="s">
        <v>130</v>
      </c>
      <c r="B241" s="269"/>
      <c r="D241" s="269" t="s">
        <v>1226</v>
      </c>
      <c r="E241" s="269"/>
      <c r="F241" s="269"/>
    </row>
    <row r="242" spans="1:6">
      <c r="A242" s="270" t="s">
        <v>131</v>
      </c>
      <c r="B242" s="270"/>
      <c r="D242" s="270" t="s">
        <v>131</v>
      </c>
      <c r="E242" s="270"/>
      <c r="F242" s="270"/>
    </row>
    <row r="246" spans="1:6">
      <c r="B246" s="182" t="s">
        <v>2363</v>
      </c>
      <c r="E246" s="182" t="s">
        <v>2362</v>
      </c>
    </row>
    <row r="247" spans="1:6">
      <c r="A247" s="277" t="s">
        <v>1225</v>
      </c>
      <c r="B247" s="277"/>
    </row>
  </sheetData>
  <mergeCells count="29">
    <mergeCell ref="E8:F8"/>
    <mergeCell ref="A2:F2"/>
    <mergeCell ref="A3:F3"/>
    <mergeCell ref="C8:C9"/>
    <mergeCell ref="D8:D9"/>
    <mergeCell ref="B8:B9"/>
    <mergeCell ref="A8:A9"/>
    <mergeCell ref="A4:B4"/>
    <mergeCell ref="C4:F4"/>
    <mergeCell ref="A6:B6"/>
    <mergeCell ref="A5:B5"/>
    <mergeCell ref="C5:F5"/>
    <mergeCell ref="C6:F6"/>
    <mergeCell ref="A229:F229"/>
    <mergeCell ref="A247:B247"/>
    <mergeCell ref="A230:F230"/>
    <mergeCell ref="A233:A234"/>
    <mergeCell ref="B233:B234"/>
    <mergeCell ref="C233:C234"/>
    <mergeCell ref="D233:D234"/>
    <mergeCell ref="E233:E234"/>
    <mergeCell ref="F233:F234"/>
    <mergeCell ref="A231:F231"/>
    <mergeCell ref="A232:F232"/>
    <mergeCell ref="D240:F240"/>
    <mergeCell ref="D241:F241"/>
    <mergeCell ref="D242:F242"/>
    <mergeCell ref="A241:B241"/>
    <mergeCell ref="A242:B242"/>
  </mergeCells>
  <pageMargins left="0.23622047244094491" right="0.23622047244094491" top="0.70866141732283472" bottom="0.47244094488188981" header="0.31496062992125984" footer="0.31496062992125984"/>
  <pageSetup paperSize="9" firstPageNumber="10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H15" sqref="H15"/>
    </sheetView>
  </sheetViews>
  <sheetFormatPr defaultColWidth="9.140625" defaultRowHeight="18.75"/>
  <cols>
    <col min="1" max="1" width="9.140625" style="77"/>
    <col min="2" max="2" width="35.42578125" style="77" customWidth="1"/>
    <col min="3" max="3" width="19.42578125" style="77" customWidth="1"/>
    <col min="4" max="16384" width="9.140625" style="77"/>
  </cols>
  <sheetData>
    <row r="1" spans="1:3" ht="44.25" customHeight="1">
      <c r="A1" s="283" t="s">
        <v>1899</v>
      </c>
      <c r="B1" s="283"/>
      <c r="C1" s="283"/>
    </row>
    <row r="2" spans="1:3">
      <c r="A2" s="78" t="s">
        <v>1</v>
      </c>
      <c r="B2" s="78" t="s">
        <v>1900</v>
      </c>
      <c r="C2" s="78" t="s">
        <v>1899</v>
      </c>
    </row>
    <row r="3" spans="1:3">
      <c r="A3" s="81">
        <v>1</v>
      </c>
      <c r="B3" s="79" t="s">
        <v>1901</v>
      </c>
      <c r="C3" s="81">
        <v>1</v>
      </c>
    </row>
    <row r="4" spans="1:3">
      <c r="A4" s="81">
        <v>2</v>
      </c>
      <c r="B4" s="79" t="s">
        <v>1902</v>
      </c>
      <c r="C4" s="81">
        <v>2</v>
      </c>
    </row>
    <row r="5" spans="1:3">
      <c r="A5" s="81">
        <v>3</v>
      </c>
      <c r="B5" s="79" t="s">
        <v>1903</v>
      </c>
      <c r="C5" s="81">
        <v>3</v>
      </c>
    </row>
    <row r="6" spans="1:3">
      <c r="A6" s="81">
        <v>4</v>
      </c>
      <c r="B6" s="79" t="s">
        <v>1904</v>
      </c>
      <c r="C6" s="81">
        <v>4</v>
      </c>
    </row>
    <row r="7" spans="1:3">
      <c r="A7" s="81">
        <v>5</v>
      </c>
      <c r="B7" s="79" t="s">
        <v>1905</v>
      </c>
      <c r="C7" s="81">
        <v>5</v>
      </c>
    </row>
    <row r="8" spans="1:3">
      <c r="A8" s="82">
        <v>6</v>
      </c>
      <c r="B8" s="80" t="s">
        <v>1906</v>
      </c>
      <c r="C8" s="82">
        <v>6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A43" workbookViewId="0">
      <selection activeCell="H15" sqref="H15"/>
    </sheetView>
  </sheetViews>
  <sheetFormatPr defaultColWidth="9.140625" defaultRowHeight="15"/>
  <cols>
    <col min="1" max="1" width="7.7109375" style="118" customWidth="1"/>
    <col min="2" max="2" width="54.140625" style="2" customWidth="1"/>
    <col min="3" max="3" width="15.7109375" style="134" customWidth="1"/>
    <col min="4" max="4" width="9.140625" style="2"/>
    <col min="5" max="5" width="17" style="2" customWidth="1"/>
    <col min="6" max="6" width="16.7109375" style="2" customWidth="1"/>
    <col min="7" max="9" width="15.28515625" style="2" customWidth="1"/>
    <col min="10" max="16384" width="9.140625" style="2"/>
  </cols>
  <sheetData>
    <row r="1" spans="1:9" ht="30.75" customHeight="1">
      <c r="A1" s="284" t="s">
        <v>1996</v>
      </c>
      <c r="B1" s="284"/>
      <c r="C1" s="284"/>
    </row>
    <row r="2" spans="1:9" ht="28.5" customHeight="1">
      <c r="A2" s="283" t="s">
        <v>2001</v>
      </c>
      <c r="B2" s="283"/>
      <c r="C2" s="283"/>
    </row>
    <row r="3" spans="1:9" s="5" customFormat="1">
      <c r="A3" s="285" t="s">
        <v>1</v>
      </c>
      <c r="B3" s="285" t="s">
        <v>2</v>
      </c>
      <c r="C3" s="285" t="s">
        <v>223</v>
      </c>
      <c r="E3" s="287" t="s">
        <v>1994</v>
      </c>
      <c r="F3" s="287" t="s">
        <v>1989</v>
      </c>
      <c r="G3" s="287" t="s">
        <v>1986</v>
      </c>
      <c r="H3" s="287" t="s">
        <v>1987</v>
      </c>
      <c r="I3" s="287" t="s">
        <v>1988</v>
      </c>
    </row>
    <row r="4" spans="1:9" s="5" customFormat="1">
      <c r="A4" s="286"/>
      <c r="B4" s="286"/>
      <c r="C4" s="286"/>
      <c r="E4" s="288"/>
      <c r="F4" s="288"/>
      <c r="G4" s="288"/>
      <c r="H4" s="288"/>
      <c r="I4" s="288"/>
    </row>
    <row r="5" spans="1:9" s="38" customFormat="1">
      <c r="A5" s="145" t="s">
        <v>12</v>
      </c>
      <c r="B5" s="145" t="s">
        <v>13</v>
      </c>
      <c r="C5" s="145" t="s">
        <v>14</v>
      </c>
      <c r="E5" s="58">
        <v>1</v>
      </c>
      <c r="F5" s="58">
        <v>2</v>
      </c>
      <c r="G5" s="38">
        <v>3</v>
      </c>
      <c r="H5" s="38">
        <v>4</v>
      </c>
    </row>
    <row r="6" spans="1:9" ht="15.75">
      <c r="A6" s="151">
        <v>1</v>
      </c>
      <c r="B6" s="39" t="s">
        <v>6</v>
      </c>
      <c r="C6" s="40"/>
      <c r="D6" s="16"/>
      <c r="E6" s="112"/>
      <c r="F6" s="112"/>
      <c r="G6" s="112"/>
      <c r="H6" s="112"/>
      <c r="I6" s="112"/>
    </row>
    <row r="7" spans="1:9" ht="15.75">
      <c r="A7" s="41">
        <v>2</v>
      </c>
      <c r="B7" s="42" t="s">
        <v>106</v>
      </c>
      <c r="C7" s="111" t="s">
        <v>1239</v>
      </c>
      <c r="D7" s="3"/>
      <c r="E7" s="8" t="str">
        <f>+IF(I7&gt;0,CONCATENATE(I7,$E$5),"")</f>
        <v>01110091</v>
      </c>
      <c r="F7" s="8" t="str">
        <f>+IF(I7&gt;0,CONCATENATE(I7,$F$5),"")</f>
        <v>01110092</v>
      </c>
      <c r="G7" s="8" t="str">
        <f>+IF(I7&gt;0,CONCATENATE(I7,$G$5),"")</f>
        <v>01110093</v>
      </c>
      <c r="H7" s="8" t="str">
        <f>+IF(I7&gt;0,CONCATENATE(I7,$H$5),"")</f>
        <v>01110094</v>
      </c>
      <c r="I7" s="43" t="s">
        <v>1239</v>
      </c>
    </row>
    <row r="8" spans="1:9" ht="15.75">
      <c r="A8" s="41">
        <v>3</v>
      </c>
      <c r="B8" s="42" t="s">
        <v>1240</v>
      </c>
      <c r="C8" s="111" t="s">
        <v>1241</v>
      </c>
      <c r="D8" s="3"/>
      <c r="E8" s="8" t="str">
        <f t="shared" ref="E8:E87" si="0">+IF(I8&gt;0,CONCATENATE(I8,$E$5),"")</f>
        <v>011100951</v>
      </c>
      <c r="F8" s="8" t="str">
        <f t="shared" ref="F8:F87" si="1">+IF(I8&gt;0,CONCATENATE(I8,$F$5),"")</f>
        <v>011100952</v>
      </c>
      <c r="G8" s="8" t="str">
        <f t="shared" ref="G8:G14" si="2">+IF(I8&gt;0,CONCATENATE(I8,$G$5),"")</f>
        <v>011100953</v>
      </c>
      <c r="H8" s="8" t="str">
        <f t="shared" ref="H8:H87" si="3">+IF(I8&gt;0,CONCATENATE(I8,$H$5),"")</f>
        <v>011100954</v>
      </c>
      <c r="I8" s="43" t="s">
        <v>1241</v>
      </c>
    </row>
    <row r="9" spans="1:9" ht="15.75">
      <c r="A9" s="41">
        <v>4</v>
      </c>
      <c r="B9" s="42" t="s">
        <v>1242</v>
      </c>
      <c r="C9" s="111" t="s">
        <v>1243</v>
      </c>
      <c r="D9" s="3"/>
      <c r="E9" s="8" t="str">
        <f t="shared" si="0"/>
        <v>011100961</v>
      </c>
      <c r="F9" s="8" t="str">
        <f t="shared" si="1"/>
        <v>011100962</v>
      </c>
      <c r="G9" s="8" t="str">
        <f t="shared" si="2"/>
        <v>011100963</v>
      </c>
      <c r="H9" s="8" t="str">
        <f t="shared" si="3"/>
        <v>011100964</v>
      </c>
      <c r="I9" s="43" t="s">
        <v>1243</v>
      </c>
    </row>
    <row r="10" spans="1:9" ht="15.75">
      <c r="A10" s="41">
        <v>5</v>
      </c>
      <c r="B10" s="42" t="s">
        <v>105</v>
      </c>
      <c r="C10" s="111" t="s">
        <v>1244</v>
      </c>
      <c r="D10" s="3"/>
      <c r="E10" s="8" t="str">
        <f t="shared" si="0"/>
        <v>01120191</v>
      </c>
      <c r="F10" s="8" t="str">
        <f t="shared" si="1"/>
        <v>01120192</v>
      </c>
      <c r="G10" s="8" t="str">
        <f t="shared" si="2"/>
        <v>01120193</v>
      </c>
      <c r="H10" s="8" t="str">
        <f t="shared" si="3"/>
        <v>01120194</v>
      </c>
      <c r="I10" s="43" t="s">
        <v>1244</v>
      </c>
    </row>
    <row r="11" spans="1:9" ht="15.75">
      <c r="A11" s="41">
        <v>6</v>
      </c>
      <c r="B11" s="42" t="s">
        <v>1245</v>
      </c>
      <c r="C11" s="111" t="s">
        <v>1246</v>
      </c>
      <c r="D11" s="3"/>
      <c r="E11" s="8" t="str">
        <f t="shared" si="0"/>
        <v>01120911</v>
      </c>
      <c r="F11" s="8" t="str">
        <f t="shared" si="1"/>
        <v>01120912</v>
      </c>
      <c r="G11" s="8" t="str">
        <f t="shared" si="2"/>
        <v>01120913</v>
      </c>
      <c r="H11" s="8" t="str">
        <f t="shared" si="3"/>
        <v>01120914</v>
      </c>
      <c r="I11" s="43" t="s">
        <v>1246</v>
      </c>
    </row>
    <row r="12" spans="1:9" ht="15.75">
      <c r="A12" s="41">
        <v>7</v>
      </c>
      <c r="B12" s="42" t="s">
        <v>1247</v>
      </c>
      <c r="C12" s="111" t="s">
        <v>1248</v>
      </c>
      <c r="D12" s="3"/>
      <c r="E12" s="8" t="str">
        <f t="shared" si="0"/>
        <v>01120921</v>
      </c>
      <c r="F12" s="8" t="str">
        <f t="shared" si="1"/>
        <v>01120922</v>
      </c>
      <c r="G12" s="8" t="str">
        <f t="shared" si="2"/>
        <v>01120923</v>
      </c>
      <c r="H12" s="8" t="str">
        <f t="shared" si="3"/>
        <v>01120924</v>
      </c>
      <c r="I12" s="43" t="s">
        <v>1248</v>
      </c>
    </row>
    <row r="13" spans="1:9" ht="15.75">
      <c r="A13" s="41">
        <v>8</v>
      </c>
      <c r="B13" s="42" t="s">
        <v>1249</v>
      </c>
      <c r="C13" s="111" t="s">
        <v>1250</v>
      </c>
      <c r="D13" s="3"/>
      <c r="E13" s="8" t="str">
        <f t="shared" si="0"/>
        <v>01120991</v>
      </c>
      <c r="F13" s="8" t="str">
        <f t="shared" si="1"/>
        <v>01120992</v>
      </c>
      <c r="G13" s="8" t="str">
        <f t="shared" si="2"/>
        <v>01120993</v>
      </c>
      <c r="H13" s="8" t="str">
        <f t="shared" si="3"/>
        <v>01120994</v>
      </c>
      <c r="I13" s="43" t="s">
        <v>1250</v>
      </c>
    </row>
    <row r="14" spans="1:9" ht="15.75">
      <c r="A14" s="41">
        <v>9</v>
      </c>
      <c r="B14" s="44" t="s">
        <v>1224</v>
      </c>
      <c r="C14" s="48" t="s">
        <v>2018</v>
      </c>
      <c r="D14" s="3"/>
      <c r="E14" s="8" t="str">
        <f>C14</f>
        <v>0113</v>
      </c>
      <c r="F14" s="8" t="str">
        <f t="shared" si="1"/>
        <v/>
      </c>
      <c r="G14" s="8" t="str">
        <f t="shared" si="2"/>
        <v/>
      </c>
      <c r="H14" s="8" t="str">
        <f t="shared" si="3"/>
        <v/>
      </c>
      <c r="I14" s="45"/>
    </row>
    <row r="15" spans="1:9" ht="15.75">
      <c r="A15" s="41">
        <v>10</v>
      </c>
      <c r="B15" s="7" t="s">
        <v>107</v>
      </c>
      <c r="C15" s="111" t="s">
        <v>1251</v>
      </c>
      <c r="D15" s="3"/>
      <c r="E15" s="8" t="str">
        <f t="shared" si="0"/>
        <v>01130101</v>
      </c>
      <c r="F15" s="8" t="str">
        <f t="shared" si="1"/>
        <v>01130102</v>
      </c>
      <c r="G15" s="8" t="str">
        <f t="shared" ref="G15:G94" si="4">+IF(I15&gt;0,CONCATENATE(I15,$G$5),"")</f>
        <v>01130103</v>
      </c>
      <c r="H15" s="8" t="str">
        <f t="shared" si="3"/>
        <v>01130104</v>
      </c>
      <c r="I15" s="43" t="s">
        <v>1251</v>
      </c>
    </row>
    <row r="16" spans="1:9" ht="15.75">
      <c r="A16" s="41">
        <v>11</v>
      </c>
      <c r="B16" s="7" t="s">
        <v>1252</v>
      </c>
      <c r="C16" s="111" t="s">
        <v>1253</v>
      </c>
      <c r="D16" s="3"/>
      <c r="E16" s="8" t="str">
        <f t="shared" si="0"/>
        <v>01130201</v>
      </c>
      <c r="F16" s="8" t="str">
        <f t="shared" si="1"/>
        <v>01130202</v>
      </c>
      <c r="G16" s="8" t="str">
        <f t="shared" si="4"/>
        <v>01130203</v>
      </c>
      <c r="H16" s="8" t="str">
        <f t="shared" si="3"/>
        <v>01130204</v>
      </c>
      <c r="I16" s="43" t="s">
        <v>1253</v>
      </c>
    </row>
    <row r="17" spans="1:9" ht="15.75">
      <c r="A17" s="41">
        <v>12</v>
      </c>
      <c r="B17" s="7" t="s">
        <v>1254</v>
      </c>
      <c r="C17" s="111" t="s">
        <v>1255</v>
      </c>
      <c r="D17" s="3"/>
      <c r="E17" s="8" t="str">
        <f t="shared" si="0"/>
        <v>011302051</v>
      </c>
      <c r="F17" s="8" t="str">
        <f t="shared" si="1"/>
        <v>011302052</v>
      </c>
      <c r="G17" s="8" t="str">
        <f t="shared" si="4"/>
        <v>011302053</v>
      </c>
      <c r="H17" s="8" t="str">
        <f t="shared" si="3"/>
        <v>011302054</v>
      </c>
      <c r="I17" s="43" t="s">
        <v>1255</v>
      </c>
    </row>
    <row r="18" spans="1:9" ht="15.75">
      <c r="A18" s="41">
        <v>13</v>
      </c>
      <c r="B18" s="46" t="s">
        <v>1256</v>
      </c>
      <c r="C18" s="111" t="s">
        <v>1257</v>
      </c>
      <c r="D18" s="3"/>
      <c r="E18" s="8" t="str">
        <f t="shared" si="0"/>
        <v>011302061</v>
      </c>
      <c r="F18" s="8" t="str">
        <f t="shared" si="1"/>
        <v>011302062</v>
      </c>
      <c r="G18" s="8" t="str">
        <f t="shared" si="4"/>
        <v>011302063</v>
      </c>
      <c r="H18" s="8" t="str">
        <f t="shared" si="3"/>
        <v>011302064</v>
      </c>
      <c r="I18" s="43" t="s">
        <v>1257</v>
      </c>
    </row>
    <row r="19" spans="1:9" ht="15.75">
      <c r="A19" s="41">
        <v>14</v>
      </c>
      <c r="B19" s="7" t="s">
        <v>108</v>
      </c>
      <c r="C19" s="111" t="s">
        <v>1258</v>
      </c>
      <c r="D19" s="3"/>
      <c r="E19" s="8" t="str">
        <f t="shared" si="0"/>
        <v>01130301</v>
      </c>
      <c r="F19" s="8" t="str">
        <f t="shared" si="1"/>
        <v>01130302</v>
      </c>
      <c r="G19" s="8" t="str">
        <f t="shared" si="4"/>
        <v>01130303</v>
      </c>
      <c r="H19" s="8" t="str">
        <f t="shared" si="3"/>
        <v>01130304</v>
      </c>
      <c r="I19" s="43" t="s">
        <v>1258</v>
      </c>
    </row>
    <row r="20" spans="1:9" ht="15.75">
      <c r="A20" s="41">
        <v>15</v>
      </c>
      <c r="B20" s="7" t="s">
        <v>109</v>
      </c>
      <c r="C20" s="111" t="s">
        <v>1259</v>
      </c>
      <c r="D20" s="3"/>
      <c r="E20" s="8" t="str">
        <f t="shared" si="0"/>
        <v>01130401</v>
      </c>
      <c r="F20" s="8" t="str">
        <f t="shared" si="1"/>
        <v>01130402</v>
      </c>
      <c r="G20" s="8" t="str">
        <f t="shared" si="4"/>
        <v>01130403</v>
      </c>
      <c r="H20" s="8" t="str">
        <f t="shared" si="3"/>
        <v>01130404</v>
      </c>
      <c r="I20" s="43" t="s">
        <v>1259</v>
      </c>
    </row>
    <row r="21" spans="1:9" ht="15.75">
      <c r="A21" s="41">
        <v>16</v>
      </c>
      <c r="B21" s="7" t="s">
        <v>110</v>
      </c>
      <c r="C21" s="111" t="s">
        <v>1260</v>
      </c>
      <c r="D21" s="3"/>
      <c r="E21" s="8" t="str">
        <f t="shared" si="0"/>
        <v>01130501</v>
      </c>
      <c r="F21" s="8" t="str">
        <f t="shared" si="1"/>
        <v>01130502</v>
      </c>
      <c r="G21" s="8" t="str">
        <f t="shared" si="4"/>
        <v>01130503</v>
      </c>
      <c r="H21" s="8" t="str">
        <f t="shared" si="3"/>
        <v>01130504</v>
      </c>
      <c r="I21" s="43" t="s">
        <v>1260</v>
      </c>
    </row>
    <row r="22" spans="1:9" ht="15.75">
      <c r="A22" s="41">
        <v>17</v>
      </c>
      <c r="B22" s="7" t="s">
        <v>111</v>
      </c>
      <c r="C22" s="111" t="s">
        <v>1261</v>
      </c>
      <c r="D22" s="3"/>
      <c r="E22" s="8" t="str">
        <f t="shared" si="0"/>
        <v>01130601</v>
      </c>
      <c r="F22" s="8" t="str">
        <f t="shared" si="1"/>
        <v>01130602</v>
      </c>
      <c r="G22" s="8" t="str">
        <f t="shared" si="4"/>
        <v>01130603</v>
      </c>
      <c r="H22" s="8" t="str">
        <f t="shared" si="3"/>
        <v>01130604</v>
      </c>
      <c r="I22" s="43" t="s">
        <v>1261</v>
      </c>
    </row>
    <row r="23" spans="1:9" ht="15.75">
      <c r="A23" s="41">
        <v>18</v>
      </c>
      <c r="B23" s="7" t="s">
        <v>112</v>
      </c>
      <c r="C23" s="111" t="s">
        <v>1262</v>
      </c>
      <c r="D23" s="3"/>
      <c r="E23" s="8" t="str">
        <f t="shared" si="0"/>
        <v>01130701</v>
      </c>
      <c r="F23" s="8" t="str">
        <f t="shared" si="1"/>
        <v>01130702</v>
      </c>
      <c r="G23" s="8" t="str">
        <f t="shared" si="4"/>
        <v>01130703</v>
      </c>
      <c r="H23" s="8" t="str">
        <f t="shared" si="3"/>
        <v>01130704</v>
      </c>
      <c r="I23" s="43" t="s">
        <v>1262</v>
      </c>
    </row>
    <row r="24" spans="1:9" ht="15.75">
      <c r="A24" s="41">
        <v>19</v>
      </c>
      <c r="B24" s="7" t="s">
        <v>113</v>
      </c>
      <c r="C24" s="111" t="s">
        <v>1263</v>
      </c>
      <c r="D24" s="3"/>
      <c r="E24" s="8" t="str">
        <f t="shared" si="0"/>
        <v>01130801</v>
      </c>
      <c r="F24" s="8" t="str">
        <f t="shared" si="1"/>
        <v>01130802</v>
      </c>
      <c r="G24" s="8" t="str">
        <f t="shared" si="4"/>
        <v>01130803</v>
      </c>
      <c r="H24" s="8" t="str">
        <f t="shared" si="3"/>
        <v>01130804</v>
      </c>
      <c r="I24" s="43" t="s">
        <v>1263</v>
      </c>
    </row>
    <row r="25" spans="1:9" ht="15.75">
      <c r="A25" s="41">
        <v>20</v>
      </c>
      <c r="B25" s="42" t="s">
        <v>114</v>
      </c>
      <c r="C25" s="111" t="s">
        <v>1264</v>
      </c>
      <c r="D25" s="3"/>
      <c r="E25" s="8" t="str">
        <f t="shared" si="0"/>
        <v>01130901</v>
      </c>
      <c r="F25" s="8" t="str">
        <f t="shared" si="1"/>
        <v>01130902</v>
      </c>
      <c r="G25" s="8" t="str">
        <f t="shared" si="4"/>
        <v>01130903</v>
      </c>
      <c r="H25" s="8" t="str">
        <f t="shared" si="3"/>
        <v>01130904</v>
      </c>
      <c r="I25" s="43" t="s">
        <v>1264</v>
      </c>
    </row>
    <row r="26" spans="1:9" ht="15.75">
      <c r="A26" s="41">
        <v>21</v>
      </c>
      <c r="B26" s="169" t="s">
        <v>2210</v>
      </c>
      <c r="C26" s="141" t="s">
        <v>2054</v>
      </c>
      <c r="D26" s="146"/>
      <c r="E26" s="139" t="str">
        <f t="shared" ref="E26:E28" si="5">+IF(I26&gt;0,CONCATENATE(I26,$E$5),"")</f>
        <v>01130911</v>
      </c>
      <c r="F26" s="139" t="str">
        <f t="shared" ref="F26:F28" si="6">+IF(I26&gt;0,CONCATENATE(I26,$F$5),"")</f>
        <v>01130912</v>
      </c>
      <c r="G26" s="139" t="str">
        <f t="shared" ref="G26:G28" si="7">+IF(I26&gt;0,CONCATENATE(I26,$G$5),"")</f>
        <v>01130913</v>
      </c>
      <c r="H26" s="139" t="str">
        <f t="shared" ref="H26:H28" si="8">+IF(I26&gt;0,CONCATENATE(I26,$H$5),"")</f>
        <v>01130914</v>
      </c>
      <c r="I26" s="141" t="s">
        <v>2054</v>
      </c>
    </row>
    <row r="27" spans="1:9" ht="15.75">
      <c r="A27" s="41">
        <v>22</v>
      </c>
      <c r="B27" s="170" t="s">
        <v>2052</v>
      </c>
      <c r="C27" s="141" t="s">
        <v>2055</v>
      </c>
      <c r="D27" s="146"/>
      <c r="E27" s="139" t="str">
        <f t="shared" si="5"/>
        <v>01130921</v>
      </c>
      <c r="F27" s="139" t="str">
        <f t="shared" si="6"/>
        <v>01130922</v>
      </c>
      <c r="G27" s="139" t="str">
        <f t="shared" si="7"/>
        <v>01130923</v>
      </c>
      <c r="H27" s="139" t="str">
        <f t="shared" si="8"/>
        <v>01130924</v>
      </c>
      <c r="I27" s="141" t="s">
        <v>2055</v>
      </c>
    </row>
    <row r="28" spans="1:9" ht="15.75">
      <c r="A28" s="41">
        <v>23</v>
      </c>
      <c r="B28" s="170" t="s">
        <v>2053</v>
      </c>
      <c r="C28" s="141" t="s">
        <v>2056</v>
      </c>
      <c r="D28" s="146"/>
      <c r="E28" s="139" t="str">
        <f t="shared" si="5"/>
        <v>01130931</v>
      </c>
      <c r="F28" s="139" t="str">
        <f t="shared" si="6"/>
        <v>01130932</v>
      </c>
      <c r="G28" s="139" t="str">
        <f t="shared" si="7"/>
        <v>01130933</v>
      </c>
      <c r="H28" s="139" t="str">
        <f t="shared" si="8"/>
        <v>01130934</v>
      </c>
      <c r="I28" s="141" t="s">
        <v>2056</v>
      </c>
    </row>
    <row r="29" spans="1:9" ht="15.75">
      <c r="A29" s="41">
        <v>24</v>
      </c>
      <c r="B29" s="44" t="s">
        <v>7</v>
      </c>
      <c r="C29" s="111" t="s">
        <v>1265</v>
      </c>
      <c r="D29" s="3"/>
      <c r="E29" s="8" t="str">
        <f t="shared" si="0"/>
        <v>01140001</v>
      </c>
      <c r="F29" s="8" t="str">
        <f t="shared" si="1"/>
        <v>01140002</v>
      </c>
      <c r="G29" s="8" t="str">
        <f t="shared" si="4"/>
        <v>01140003</v>
      </c>
      <c r="H29" s="8" t="str">
        <f t="shared" si="3"/>
        <v>01140004</v>
      </c>
      <c r="I29" s="45" t="s">
        <v>1265</v>
      </c>
    </row>
    <row r="30" spans="1:9" ht="15.75">
      <c r="A30" s="41">
        <v>25</v>
      </c>
      <c r="B30" s="47" t="s">
        <v>1266</v>
      </c>
      <c r="C30" s="111" t="s">
        <v>1267</v>
      </c>
      <c r="D30" s="3"/>
      <c r="E30" s="8" t="str">
        <f t="shared" si="0"/>
        <v>011400051</v>
      </c>
      <c r="F30" s="8" t="str">
        <f t="shared" si="1"/>
        <v>011400052</v>
      </c>
      <c r="G30" s="8" t="str">
        <f t="shared" si="4"/>
        <v>011400053</v>
      </c>
      <c r="H30" s="8" t="str">
        <f t="shared" si="3"/>
        <v>011400054</v>
      </c>
      <c r="I30" s="43" t="s">
        <v>1267</v>
      </c>
    </row>
    <row r="31" spans="1:9" ht="15.75">
      <c r="A31" s="41">
        <v>26</v>
      </c>
      <c r="B31" s="47" t="s">
        <v>1268</v>
      </c>
      <c r="C31" s="111" t="s">
        <v>1269</v>
      </c>
      <c r="D31" s="3"/>
      <c r="E31" s="8" t="str">
        <f t="shared" si="0"/>
        <v>011400061</v>
      </c>
      <c r="F31" s="8" t="str">
        <f t="shared" si="1"/>
        <v>011400062</v>
      </c>
      <c r="G31" s="8" t="str">
        <f t="shared" si="4"/>
        <v>011400063</v>
      </c>
      <c r="H31" s="8" t="str">
        <f t="shared" si="3"/>
        <v>011400064</v>
      </c>
      <c r="I31" s="43" t="s">
        <v>1269</v>
      </c>
    </row>
    <row r="32" spans="1:9" ht="15.75">
      <c r="A32" s="41">
        <v>27</v>
      </c>
      <c r="B32" s="44" t="s">
        <v>8</v>
      </c>
      <c r="C32" s="48" t="s">
        <v>2019</v>
      </c>
      <c r="D32" s="3"/>
      <c r="E32" s="8" t="str">
        <f>C32</f>
        <v>0115</v>
      </c>
      <c r="F32" s="8" t="str">
        <f t="shared" si="1"/>
        <v/>
      </c>
      <c r="G32" s="8" t="str">
        <f t="shared" si="4"/>
        <v/>
      </c>
      <c r="H32" s="8" t="str">
        <f t="shared" si="3"/>
        <v/>
      </c>
      <c r="I32" s="45"/>
    </row>
    <row r="33" spans="1:9" ht="15.75">
      <c r="A33" s="41">
        <v>28</v>
      </c>
      <c r="B33" s="42" t="s">
        <v>9</v>
      </c>
      <c r="C33" s="111" t="s">
        <v>1270</v>
      </c>
      <c r="D33" s="3"/>
      <c r="E33" s="8" t="str">
        <f t="shared" si="0"/>
        <v>01150101</v>
      </c>
      <c r="F33" s="8" t="str">
        <f t="shared" si="1"/>
        <v>01150102</v>
      </c>
      <c r="G33" s="8" t="str">
        <f t="shared" si="4"/>
        <v>01150103</v>
      </c>
      <c r="H33" s="8" t="str">
        <f t="shared" si="3"/>
        <v>01150104</v>
      </c>
      <c r="I33" s="43" t="s">
        <v>1270</v>
      </c>
    </row>
    <row r="34" spans="1:9" ht="15.75">
      <c r="A34" s="41">
        <v>29</v>
      </c>
      <c r="B34" s="42" t="s">
        <v>10</v>
      </c>
      <c r="C34" s="111" t="s">
        <v>1271</v>
      </c>
      <c r="D34" s="3"/>
      <c r="E34" s="8" t="str">
        <f t="shared" si="0"/>
        <v>01150201</v>
      </c>
      <c r="F34" s="8" t="str">
        <f t="shared" si="1"/>
        <v>01150202</v>
      </c>
      <c r="G34" s="8" t="str">
        <f t="shared" si="4"/>
        <v>01150203</v>
      </c>
      <c r="H34" s="8" t="str">
        <f t="shared" si="3"/>
        <v>01150204</v>
      </c>
      <c r="I34" s="43" t="s">
        <v>1271</v>
      </c>
    </row>
    <row r="35" spans="1:9" ht="15.75">
      <c r="A35" s="41">
        <v>30</v>
      </c>
      <c r="B35" s="44" t="s">
        <v>11</v>
      </c>
      <c r="C35" s="48" t="s">
        <v>2020</v>
      </c>
      <c r="D35" s="3"/>
      <c r="E35" s="8" t="str">
        <f>C35</f>
        <v>0116</v>
      </c>
      <c r="F35" s="8" t="str">
        <f t="shared" si="1"/>
        <v/>
      </c>
      <c r="G35" s="8" t="str">
        <f t="shared" si="4"/>
        <v/>
      </c>
      <c r="H35" s="8" t="str">
        <f t="shared" si="3"/>
        <v/>
      </c>
      <c r="I35" s="45"/>
    </row>
    <row r="36" spans="1:9" ht="15.75">
      <c r="A36" s="41">
        <v>31</v>
      </c>
      <c r="B36" s="42" t="s">
        <v>115</v>
      </c>
      <c r="C36" s="111" t="s">
        <v>1272</v>
      </c>
      <c r="D36" s="3"/>
      <c r="E36" s="8" t="str">
        <f t="shared" si="0"/>
        <v>01160101</v>
      </c>
      <c r="F36" s="8" t="str">
        <f t="shared" si="1"/>
        <v>01160102</v>
      </c>
      <c r="G36" s="8" t="str">
        <f t="shared" si="4"/>
        <v>01160103</v>
      </c>
      <c r="H36" s="8" t="str">
        <f t="shared" si="3"/>
        <v>01160104</v>
      </c>
      <c r="I36" s="43" t="s">
        <v>1272</v>
      </c>
    </row>
    <row r="37" spans="1:9" ht="15.75">
      <c r="A37" s="41">
        <v>32</v>
      </c>
      <c r="B37" s="42" t="s">
        <v>116</v>
      </c>
      <c r="C37" s="111" t="s">
        <v>1273</v>
      </c>
      <c r="D37" s="3"/>
      <c r="E37" s="8" t="str">
        <f t="shared" si="0"/>
        <v>01160201</v>
      </c>
      <c r="F37" s="8" t="str">
        <f t="shared" si="1"/>
        <v>01160202</v>
      </c>
      <c r="G37" s="8" t="str">
        <f t="shared" si="4"/>
        <v>01160203</v>
      </c>
      <c r="H37" s="8" t="str">
        <f t="shared" si="3"/>
        <v>01160204</v>
      </c>
      <c r="I37" s="43" t="s">
        <v>1273</v>
      </c>
    </row>
    <row r="38" spans="1:9" ht="15.75">
      <c r="A38" s="41">
        <v>33</v>
      </c>
      <c r="B38" s="42" t="s">
        <v>117</v>
      </c>
      <c r="C38" s="111" t="s">
        <v>1274</v>
      </c>
      <c r="D38" s="3"/>
      <c r="E38" s="8" t="str">
        <f t="shared" si="0"/>
        <v>01160301</v>
      </c>
      <c r="F38" s="8" t="str">
        <f t="shared" si="1"/>
        <v>01160302</v>
      </c>
      <c r="G38" s="8" t="str">
        <f t="shared" si="4"/>
        <v>01160303</v>
      </c>
      <c r="H38" s="8" t="str">
        <f t="shared" si="3"/>
        <v>01160304</v>
      </c>
      <c r="I38" s="43" t="s">
        <v>1274</v>
      </c>
    </row>
    <row r="39" spans="1:9" ht="15.75">
      <c r="A39" s="41">
        <v>34</v>
      </c>
      <c r="B39" s="42" t="s">
        <v>1275</v>
      </c>
      <c r="C39" s="111" t="s">
        <v>1276</v>
      </c>
      <c r="D39" s="3"/>
      <c r="E39" s="8" t="str">
        <f t="shared" si="0"/>
        <v>01160401</v>
      </c>
      <c r="F39" s="8" t="str">
        <f t="shared" si="1"/>
        <v>01160402</v>
      </c>
      <c r="G39" s="8" t="str">
        <f t="shared" si="4"/>
        <v>01160403</v>
      </c>
      <c r="H39" s="8" t="str">
        <f t="shared" si="3"/>
        <v>01160404</v>
      </c>
      <c r="I39" s="43" t="s">
        <v>1276</v>
      </c>
    </row>
    <row r="40" spans="1:9" ht="15.75">
      <c r="A40" s="41">
        <v>35</v>
      </c>
      <c r="B40" s="42" t="s">
        <v>118</v>
      </c>
      <c r="C40" s="111" t="s">
        <v>1277</v>
      </c>
      <c r="D40" s="3"/>
      <c r="E40" s="8" t="str">
        <f t="shared" si="0"/>
        <v>01160501</v>
      </c>
      <c r="F40" s="8" t="str">
        <f t="shared" si="1"/>
        <v>01160502</v>
      </c>
      <c r="G40" s="8" t="str">
        <f t="shared" si="4"/>
        <v>01160503</v>
      </c>
      <c r="H40" s="8" t="str">
        <f t="shared" si="3"/>
        <v>01160504</v>
      </c>
      <c r="I40" s="43" t="s">
        <v>1277</v>
      </c>
    </row>
    <row r="41" spans="1:9" ht="15.75">
      <c r="A41" s="41">
        <v>36</v>
      </c>
      <c r="B41" s="42" t="s">
        <v>119</v>
      </c>
      <c r="C41" s="111" t="s">
        <v>1278</v>
      </c>
      <c r="D41" s="3"/>
      <c r="E41" s="8" t="str">
        <f t="shared" si="0"/>
        <v>01160901</v>
      </c>
      <c r="F41" s="8" t="str">
        <f t="shared" si="1"/>
        <v>01160902</v>
      </c>
      <c r="G41" s="8" t="str">
        <f t="shared" si="4"/>
        <v>01160903</v>
      </c>
      <c r="H41" s="8" t="str">
        <f t="shared" si="3"/>
        <v>01160904</v>
      </c>
      <c r="I41" s="43" t="s">
        <v>1278</v>
      </c>
    </row>
    <row r="42" spans="1:9" ht="15.75">
      <c r="A42" s="41">
        <v>37</v>
      </c>
      <c r="B42" s="169" t="s">
        <v>2211</v>
      </c>
      <c r="C42" s="141" t="s">
        <v>2069</v>
      </c>
      <c r="D42" s="146"/>
      <c r="E42" s="139" t="str">
        <f t="shared" ref="E42:E44" si="9">+IF(I42&gt;0,CONCATENATE(I42,$E$5),"")</f>
        <v>011609051</v>
      </c>
      <c r="F42" s="139" t="str">
        <f t="shared" ref="F42:F44" si="10">+IF(I42&gt;0,CONCATENATE(I42,$F$5),"")</f>
        <v>011609052</v>
      </c>
      <c r="G42" s="139" t="str">
        <f t="shared" ref="G42:G44" si="11">+IF(I42&gt;0,CONCATENATE(I42,$G$5),"")</f>
        <v>011609053</v>
      </c>
      <c r="H42" s="139" t="str">
        <f t="shared" ref="H42:H44" si="12">+IF(I42&gt;0,CONCATENATE(I42,$H$5),"")</f>
        <v>011609054</v>
      </c>
      <c r="I42" s="141" t="s">
        <v>2069</v>
      </c>
    </row>
    <row r="43" spans="1:9" ht="15.75">
      <c r="A43" s="41">
        <v>38</v>
      </c>
      <c r="B43" s="170" t="s">
        <v>2057</v>
      </c>
      <c r="C43" s="141" t="s">
        <v>2070</v>
      </c>
      <c r="D43" s="146"/>
      <c r="E43" s="139" t="str">
        <f t="shared" si="9"/>
        <v>011609061</v>
      </c>
      <c r="F43" s="139" t="str">
        <f t="shared" si="10"/>
        <v>011609062</v>
      </c>
      <c r="G43" s="139" t="str">
        <f t="shared" si="11"/>
        <v>011609063</v>
      </c>
      <c r="H43" s="139" t="str">
        <f t="shared" si="12"/>
        <v>011609064</v>
      </c>
      <c r="I43" s="141" t="s">
        <v>2070</v>
      </c>
    </row>
    <row r="44" spans="1:9" ht="15.75">
      <c r="A44" s="41">
        <v>39</v>
      </c>
      <c r="B44" s="170" t="s">
        <v>2058</v>
      </c>
      <c r="C44" s="141" t="s">
        <v>2071</v>
      </c>
      <c r="D44" s="146"/>
      <c r="E44" s="139" t="str">
        <f t="shared" si="9"/>
        <v>011609071</v>
      </c>
      <c r="F44" s="139" t="str">
        <f t="shared" si="10"/>
        <v>011609072</v>
      </c>
      <c r="G44" s="139" t="str">
        <f t="shared" si="11"/>
        <v>011609073</v>
      </c>
      <c r="H44" s="139" t="str">
        <f t="shared" si="12"/>
        <v>011609074</v>
      </c>
      <c r="I44" s="141" t="s">
        <v>2071</v>
      </c>
    </row>
    <row r="45" spans="1:9" ht="15.75">
      <c r="A45" s="41">
        <v>40</v>
      </c>
      <c r="B45" s="44" t="s">
        <v>1279</v>
      </c>
      <c r="C45" s="48" t="s">
        <v>2021</v>
      </c>
      <c r="D45" s="3"/>
      <c r="E45" s="8" t="str">
        <f>C45</f>
        <v>0117</v>
      </c>
      <c r="F45" s="8" t="str">
        <f t="shared" si="1"/>
        <v/>
      </c>
      <c r="G45" s="8" t="str">
        <f t="shared" si="4"/>
        <v/>
      </c>
      <c r="H45" s="8" t="str">
        <f t="shared" si="3"/>
        <v/>
      </c>
      <c r="I45" s="45"/>
    </row>
    <row r="46" spans="1:9" ht="15.75">
      <c r="A46" s="41">
        <v>41</v>
      </c>
      <c r="B46" s="42" t="s">
        <v>121</v>
      </c>
      <c r="C46" s="111" t="s">
        <v>1280</v>
      </c>
      <c r="D46" s="3"/>
      <c r="E46" s="8" t="str">
        <f t="shared" si="0"/>
        <v>01170101</v>
      </c>
      <c r="F46" s="8" t="str">
        <f t="shared" si="1"/>
        <v>01170102</v>
      </c>
      <c r="G46" s="8" t="str">
        <f t="shared" si="4"/>
        <v>01170103</v>
      </c>
      <c r="H46" s="8" t="str">
        <f t="shared" si="3"/>
        <v>01170104</v>
      </c>
      <c r="I46" s="43" t="s">
        <v>1280</v>
      </c>
    </row>
    <row r="47" spans="1:9" ht="15.75">
      <c r="A47" s="41">
        <v>42</v>
      </c>
      <c r="B47" s="42" t="s">
        <v>120</v>
      </c>
      <c r="C47" s="111" t="s">
        <v>1281</v>
      </c>
      <c r="D47" s="3"/>
      <c r="E47" s="8" t="str">
        <f t="shared" si="0"/>
        <v>01170201</v>
      </c>
      <c r="F47" s="8" t="str">
        <f t="shared" si="1"/>
        <v>01170202</v>
      </c>
      <c r="G47" s="8" t="str">
        <f t="shared" si="4"/>
        <v>01170203</v>
      </c>
      <c r="H47" s="8" t="str">
        <f t="shared" si="3"/>
        <v>01170204</v>
      </c>
      <c r="I47" s="43" t="s">
        <v>1281</v>
      </c>
    </row>
    <row r="48" spans="1:9" ht="15.75">
      <c r="A48" s="41">
        <v>43</v>
      </c>
      <c r="B48" s="42" t="s">
        <v>122</v>
      </c>
      <c r="C48" s="111" t="s">
        <v>1282</v>
      </c>
      <c r="D48" s="3"/>
      <c r="E48" s="8" t="str">
        <f t="shared" si="0"/>
        <v>01170301</v>
      </c>
      <c r="F48" s="8" t="str">
        <f t="shared" si="1"/>
        <v>01170302</v>
      </c>
      <c r="G48" s="8" t="str">
        <f t="shared" si="4"/>
        <v>01170303</v>
      </c>
      <c r="H48" s="8" t="str">
        <f t="shared" si="3"/>
        <v>01170304</v>
      </c>
      <c r="I48" s="43" t="s">
        <v>1282</v>
      </c>
    </row>
    <row r="49" spans="1:9" ht="15.75">
      <c r="A49" s="41">
        <v>44</v>
      </c>
      <c r="B49" s="7" t="s">
        <v>123</v>
      </c>
      <c r="C49" s="111" t="s">
        <v>1283</v>
      </c>
      <c r="D49" s="3"/>
      <c r="E49" s="8" t="str">
        <f t="shared" si="0"/>
        <v>01170401</v>
      </c>
      <c r="F49" s="8" t="str">
        <f t="shared" si="1"/>
        <v>01170402</v>
      </c>
      <c r="G49" s="8" t="str">
        <f t="shared" si="4"/>
        <v>01170403</v>
      </c>
      <c r="H49" s="8" t="str">
        <f t="shared" si="3"/>
        <v>01170404</v>
      </c>
      <c r="I49" s="43" t="s">
        <v>1283</v>
      </c>
    </row>
    <row r="50" spans="1:9" ht="15.75">
      <c r="A50" s="41">
        <v>45</v>
      </c>
      <c r="B50" s="7" t="s">
        <v>124</v>
      </c>
      <c r="C50" s="111" t="s">
        <v>1284</v>
      </c>
      <c r="D50" s="3"/>
      <c r="E50" s="8" t="str">
        <f t="shared" si="0"/>
        <v>01170501</v>
      </c>
      <c r="F50" s="8" t="str">
        <f t="shared" si="1"/>
        <v>01170502</v>
      </c>
      <c r="G50" s="8" t="str">
        <f t="shared" si="4"/>
        <v>01170503</v>
      </c>
      <c r="H50" s="8" t="str">
        <f t="shared" si="3"/>
        <v>01170504</v>
      </c>
      <c r="I50" s="43" t="s">
        <v>1284</v>
      </c>
    </row>
    <row r="51" spans="1:9" ht="15.75">
      <c r="A51" s="41">
        <v>46</v>
      </c>
      <c r="B51" s="42" t="s">
        <v>125</v>
      </c>
      <c r="C51" s="111" t="s">
        <v>1285</v>
      </c>
      <c r="D51" s="3"/>
      <c r="E51" s="8" t="str">
        <f t="shared" si="0"/>
        <v>01170361</v>
      </c>
      <c r="F51" s="8" t="str">
        <f t="shared" si="1"/>
        <v>01170362</v>
      </c>
      <c r="G51" s="8" t="str">
        <f t="shared" si="4"/>
        <v>01170363</v>
      </c>
      <c r="H51" s="8" t="str">
        <f t="shared" si="3"/>
        <v>01170364</v>
      </c>
      <c r="I51" s="43" t="s">
        <v>1285</v>
      </c>
    </row>
    <row r="52" spans="1:9" ht="15.75">
      <c r="A52" s="41">
        <v>47</v>
      </c>
      <c r="B52" s="42" t="s">
        <v>126</v>
      </c>
      <c r="C52" s="111">
        <v>117090</v>
      </c>
      <c r="D52" s="3"/>
      <c r="E52" s="8" t="str">
        <f t="shared" si="0"/>
        <v>01170901</v>
      </c>
      <c r="F52" s="8" t="str">
        <f t="shared" si="1"/>
        <v>01170902</v>
      </c>
      <c r="G52" s="8" t="str">
        <f t="shared" si="4"/>
        <v>01170903</v>
      </c>
      <c r="H52" s="8" t="str">
        <f t="shared" si="3"/>
        <v>01170904</v>
      </c>
      <c r="I52" s="43" t="s">
        <v>1286</v>
      </c>
    </row>
    <row r="53" spans="1:9" ht="15.75">
      <c r="A53" s="41">
        <v>48</v>
      </c>
      <c r="B53" s="169" t="s">
        <v>2212</v>
      </c>
      <c r="C53" s="141" t="s">
        <v>2066</v>
      </c>
      <c r="D53" s="146"/>
      <c r="E53" s="139" t="str">
        <f t="shared" ref="E53:E55" si="13">+IF(I53&gt;0,CONCATENATE(I53,$E$5),"")</f>
        <v>011709051</v>
      </c>
      <c r="F53" s="139" t="str">
        <f t="shared" ref="F53:F55" si="14">+IF(I53&gt;0,CONCATENATE(I53,$F$5),"")</f>
        <v>011709052</v>
      </c>
      <c r="G53" s="139" t="str">
        <f t="shared" ref="G53:G55" si="15">+IF(I53&gt;0,CONCATENATE(I53,$G$5),"")</f>
        <v>011709053</v>
      </c>
      <c r="H53" s="139" t="str">
        <f t="shared" ref="H53:H55" si="16">+IF(I53&gt;0,CONCATENATE(I53,$H$5),"")</f>
        <v>011709054</v>
      </c>
      <c r="I53" s="141" t="s">
        <v>2066</v>
      </c>
    </row>
    <row r="54" spans="1:9" ht="15.75">
      <c r="A54" s="41">
        <v>49</v>
      </c>
      <c r="B54" s="170" t="s">
        <v>2059</v>
      </c>
      <c r="C54" s="141" t="s">
        <v>2067</v>
      </c>
      <c r="D54" s="146"/>
      <c r="E54" s="139" t="str">
        <f t="shared" si="13"/>
        <v>011709061</v>
      </c>
      <c r="F54" s="139" t="str">
        <f t="shared" si="14"/>
        <v>011709062</v>
      </c>
      <c r="G54" s="139" t="str">
        <f t="shared" si="15"/>
        <v>011709063</v>
      </c>
      <c r="H54" s="139" t="str">
        <f t="shared" si="16"/>
        <v>011709064</v>
      </c>
      <c r="I54" s="141" t="s">
        <v>2067</v>
      </c>
    </row>
    <row r="55" spans="1:9" ht="15.75">
      <c r="A55" s="41">
        <v>50</v>
      </c>
      <c r="B55" s="170" t="s">
        <v>2060</v>
      </c>
      <c r="C55" s="141" t="s">
        <v>2068</v>
      </c>
      <c r="D55" s="146"/>
      <c r="E55" s="139" t="str">
        <f t="shared" si="13"/>
        <v>011709071</v>
      </c>
      <c r="F55" s="139" t="str">
        <f t="shared" si="14"/>
        <v>011709072</v>
      </c>
      <c r="G55" s="139" t="str">
        <f t="shared" si="15"/>
        <v>011709073</v>
      </c>
      <c r="H55" s="139" t="str">
        <f t="shared" si="16"/>
        <v>011709074</v>
      </c>
      <c r="I55" s="141" t="s">
        <v>2068</v>
      </c>
    </row>
    <row r="56" spans="1:9" ht="15.75">
      <c r="A56" s="41">
        <v>51</v>
      </c>
      <c r="B56" s="44" t="s">
        <v>15</v>
      </c>
      <c r="C56" s="48" t="s">
        <v>2022</v>
      </c>
      <c r="D56" s="3"/>
      <c r="E56" s="8" t="str">
        <f t="shared" ref="E56:E58" si="17">C56</f>
        <v>0118</v>
      </c>
      <c r="F56" s="8" t="str">
        <f t="shared" si="1"/>
        <v/>
      </c>
      <c r="G56" s="8" t="str">
        <f t="shared" si="4"/>
        <v/>
      </c>
      <c r="H56" s="8" t="str">
        <f t="shared" si="3"/>
        <v/>
      </c>
      <c r="I56" s="45"/>
    </row>
    <row r="57" spans="1:9" ht="15.75">
      <c r="A57" s="41">
        <v>52</v>
      </c>
      <c r="B57" s="44" t="s">
        <v>16</v>
      </c>
      <c r="C57" s="147" t="s">
        <v>2025</v>
      </c>
      <c r="D57" s="3"/>
      <c r="E57" s="8" t="str">
        <f t="shared" si="17"/>
        <v>01181</v>
      </c>
      <c r="F57" s="8" t="str">
        <f t="shared" si="1"/>
        <v/>
      </c>
      <c r="G57" s="8" t="str">
        <f t="shared" si="4"/>
        <v/>
      </c>
      <c r="H57" s="8" t="str">
        <f t="shared" si="3"/>
        <v/>
      </c>
      <c r="I57" s="45"/>
    </row>
    <row r="58" spans="1:9" ht="15.75">
      <c r="A58" s="41">
        <v>53</v>
      </c>
      <c r="B58" s="44" t="s">
        <v>17</v>
      </c>
      <c r="C58" s="48" t="s">
        <v>2024</v>
      </c>
      <c r="D58" s="3"/>
      <c r="E58" s="8" t="str">
        <f t="shared" si="17"/>
        <v>011811</v>
      </c>
      <c r="F58" s="8" t="str">
        <f t="shared" si="1"/>
        <v/>
      </c>
      <c r="G58" s="8" t="str">
        <f t="shared" si="4"/>
        <v/>
      </c>
      <c r="H58" s="8" t="str">
        <f t="shared" si="3"/>
        <v/>
      </c>
      <c r="I58" s="45"/>
    </row>
    <row r="59" spans="1:9" ht="15.75">
      <c r="A59" s="41">
        <v>54</v>
      </c>
      <c r="B59" s="7" t="s">
        <v>18</v>
      </c>
      <c r="C59" s="111" t="s">
        <v>1287</v>
      </c>
      <c r="D59" s="3"/>
      <c r="E59" s="8" t="str">
        <f t="shared" si="0"/>
        <v>01181111</v>
      </c>
      <c r="F59" s="8" t="str">
        <f t="shared" si="1"/>
        <v>01181112</v>
      </c>
      <c r="G59" s="8" t="str">
        <f t="shared" si="4"/>
        <v>01181113</v>
      </c>
      <c r="H59" s="8" t="str">
        <f t="shared" si="3"/>
        <v>01181114</v>
      </c>
      <c r="I59" s="43" t="s">
        <v>1287</v>
      </c>
    </row>
    <row r="60" spans="1:9" ht="15.75">
      <c r="A60" s="41">
        <v>55</v>
      </c>
      <c r="B60" s="7" t="s">
        <v>77</v>
      </c>
      <c r="C60" s="111" t="s">
        <v>1288</v>
      </c>
      <c r="D60" s="3"/>
      <c r="E60" s="8" t="str">
        <f t="shared" si="0"/>
        <v>01181121</v>
      </c>
      <c r="F60" s="8" t="str">
        <f t="shared" si="1"/>
        <v>01181122</v>
      </c>
      <c r="G60" s="8" t="str">
        <f t="shared" si="4"/>
        <v>01181123</v>
      </c>
      <c r="H60" s="8" t="str">
        <f t="shared" si="3"/>
        <v>01181124</v>
      </c>
      <c r="I60" s="43" t="s">
        <v>1288</v>
      </c>
    </row>
    <row r="61" spans="1:9" ht="15.75">
      <c r="A61" s="41">
        <v>56</v>
      </c>
      <c r="B61" s="169" t="s">
        <v>2213</v>
      </c>
      <c r="C61" s="111" t="s">
        <v>1461</v>
      </c>
      <c r="D61" s="3"/>
      <c r="E61" s="8" t="str">
        <f t="shared" si="0"/>
        <v>011811251</v>
      </c>
      <c r="F61" s="8" t="str">
        <f t="shared" si="1"/>
        <v>011811252</v>
      </c>
      <c r="G61" s="8" t="str">
        <f t="shared" si="4"/>
        <v>011811253</v>
      </c>
      <c r="H61" s="8" t="str">
        <f t="shared" si="3"/>
        <v>011811254</v>
      </c>
      <c r="I61" s="60" t="s">
        <v>1461</v>
      </c>
    </row>
    <row r="62" spans="1:9" ht="15.75">
      <c r="A62" s="41">
        <v>57</v>
      </c>
      <c r="B62" s="170" t="s">
        <v>1462</v>
      </c>
      <c r="C62" s="111" t="s">
        <v>1463</v>
      </c>
      <c r="D62" s="3"/>
      <c r="E62" s="8" t="str">
        <f t="shared" si="0"/>
        <v>011811261</v>
      </c>
      <c r="F62" s="8" t="str">
        <f t="shared" si="1"/>
        <v>011811262</v>
      </c>
      <c r="G62" s="8" t="str">
        <f t="shared" si="4"/>
        <v>011811263</v>
      </c>
      <c r="H62" s="8" t="str">
        <f t="shared" si="3"/>
        <v>011811264</v>
      </c>
      <c r="I62" s="60" t="s">
        <v>1463</v>
      </c>
    </row>
    <row r="63" spans="1:9" ht="15.75">
      <c r="A63" s="41">
        <v>58</v>
      </c>
      <c r="B63" s="170" t="s">
        <v>1464</v>
      </c>
      <c r="C63" s="111" t="s">
        <v>1465</v>
      </c>
      <c r="D63" s="3"/>
      <c r="E63" s="8" t="str">
        <f t="shared" si="0"/>
        <v>011811271</v>
      </c>
      <c r="F63" s="8" t="str">
        <f t="shared" si="1"/>
        <v>011811272</v>
      </c>
      <c r="G63" s="8" t="str">
        <f t="shared" si="4"/>
        <v>011811273</v>
      </c>
      <c r="H63" s="8" t="str">
        <f t="shared" si="3"/>
        <v>011811274</v>
      </c>
      <c r="I63" s="60" t="s">
        <v>1465</v>
      </c>
    </row>
    <row r="64" spans="1:9" ht="15.75">
      <c r="A64" s="41">
        <v>59</v>
      </c>
      <c r="B64" s="170" t="s">
        <v>1466</v>
      </c>
      <c r="C64" s="111" t="s">
        <v>1467</v>
      </c>
      <c r="D64" s="3"/>
      <c r="E64" s="8" t="str">
        <f t="shared" si="0"/>
        <v>011811281</v>
      </c>
      <c r="F64" s="8" t="str">
        <f t="shared" si="1"/>
        <v>011811282</v>
      </c>
      <c r="G64" s="8" t="str">
        <f t="shared" si="4"/>
        <v>011811283</v>
      </c>
      <c r="H64" s="8" t="str">
        <f t="shared" si="3"/>
        <v>011811284</v>
      </c>
      <c r="I64" s="60" t="s">
        <v>1467</v>
      </c>
    </row>
    <row r="65" spans="1:9" ht="15.75">
      <c r="A65" s="41">
        <v>60</v>
      </c>
      <c r="B65" s="170" t="s">
        <v>1468</v>
      </c>
      <c r="C65" s="111" t="s">
        <v>1469</v>
      </c>
      <c r="D65" s="3"/>
      <c r="E65" s="8" t="str">
        <f t="shared" si="0"/>
        <v>011811291</v>
      </c>
      <c r="F65" s="8" t="str">
        <f t="shared" si="1"/>
        <v>011811292</v>
      </c>
      <c r="G65" s="8" t="str">
        <f t="shared" si="4"/>
        <v>011811293</v>
      </c>
      <c r="H65" s="8" t="str">
        <f t="shared" si="3"/>
        <v>011811294</v>
      </c>
      <c r="I65" s="60" t="s">
        <v>1469</v>
      </c>
    </row>
    <row r="66" spans="1:9" ht="15.75">
      <c r="A66" s="41">
        <v>61</v>
      </c>
      <c r="B66" s="170" t="s">
        <v>2202</v>
      </c>
      <c r="C66" s="166" t="s">
        <v>2206</v>
      </c>
      <c r="D66" s="167"/>
      <c r="E66" s="168" t="str">
        <f t="shared" ref="E66:E69" si="18">+IF(I66&gt;0,CONCATENATE(I66,$E$5),"")</f>
        <v>0118112051</v>
      </c>
      <c r="F66" s="168" t="str">
        <f t="shared" ref="F66:F69" si="19">+IF(I66&gt;0,CONCATENATE(I66,$F$5),"")</f>
        <v>0118112052</v>
      </c>
      <c r="G66" s="168" t="str">
        <f t="shared" ref="G66:G69" si="20">+IF(I66&gt;0,CONCATENATE(I66,$G$5),"")</f>
        <v>0118112053</v>
      </c>
      <c r="H66" s="168" t="str">
        <f t="shared" ref="H66:H69" si="21">+IF(I66&gt;0,CONCATENATE(I66,$H$5),"")</f>
        <v>0118112054</v>
      </c>
      <c r="I66" s="166" t="s">
        <v>2206</v>
      </c>
    </row>
    <row r="67" spans="1:9" ht="15.75">
      <c r="A67" s="41">
        <v>62</v>
      </c>
      <c r="B67" s="170" t="s">
        <v>2203</v>
      </c>
      <c r="C67" s="166" t="s">
        <v>2207</v>
      </c>
      <c r="D67" s="167"/>
      <c r="E67" s="168" t="str">
        <f t="shared" si="18"/>
        <v>0118112061</v>
      </c>
      <c r="F67" s="168" t="str">
        <f t="shared" si="19"/>
        <v>0118112062</v>
      </c>
      <c r="G67" s="168" t="str">
        <f t="shared" si="20"/>
        <v>0118112063</v>
      </c>
      <c r="H67" s="168" t="str">
        <f t="shared" si="21"/>
        <v>0118112064</v>
      </c>
      <c r="I67" s="166" t="s">
        <v>2207</v>
      </c>
    </row>
    <row r="68" spans="1:9" ht="15.75">
      <c r="A68" s="41">
        <v>63</v>
      </c>
      <c r="B68" s="170" t="s">
        <v>2204</v>
      </c>
      <c r="C68" s="166" t="s">
        <v>2208</v>
      </c>
      <c r="D68" s="167"/>
      <c r="E68" s="168" t="str">
        <f t="shared" si="18"/>
        <v>0118112071</v>
      </c>
      <c r="F68" s="168" t="str">
        <f t="shared" si="19"/>
        <v>0118112072</v>
      </c>
      <c r="G68" s="168" t="str">
        <f t="shared" si="20"/>
        <v>0118112073</v>
      </c>
      <c r="H68" s="168" t="str">
        <f t="shared" si="21"/>
        <v>0118112074</v>
      </c>
      <c r="I68" s="166" t="s">
        <v>2208</v>
      </c>
    </row>
    <row r="69" spans="1:9" ht="15.75">
      <c r="A69" s="41">
        <v>64</v>
      </c>
      <c r="B69" s="170" t="s">
        <v>2205</v>
      </c>
      <c r="C69" s="166" t="s">
        <v>2209</v>
      </c>
      <c r="D69" s="167"/>
      <c r="E69" s="168" t="str">
        <f t="shared" si="18"/>
        <v>0118112091</v>
      </c>
      <c r="F69" s="168" t="str">
        <f t="shared" si="19"/>
        <v>0118112092</v>
      </c>
      <c r="G69" s="168" t="str">
        <f t="shared" si="20"/>
        <v>0118112093</v>
      </c>
      <c r="H69" s="168" t="str">
        <f t="shared" si="21"/>
        <v>0118112094</v>
      </c>
      <c r="I69" s="166" t="s">
        <v>2209</v>
      </c>
    </row>
    <row r="70" spans="1:9" ht="15.75">
      <c r="A70" s="41">
        <v>65</v>
      </c>
      <c r="B70" s="7" t="s">
        <v>19</v>
      </c>
      <c r="C70" s="111" t="s">
        <v>1289</v>
      </c>
      <c r="D70" s="3"/>
      <c r="E70" s="8" t="str">
        <f t="shared" si="0"/>
        <v>01181131</v>
      </c>
      <c r="F70" s="8" t="str">
        <f t="shared" si="1"/>
        <v>01181132</v>
      </c>
      <c r="G70" s="8" t="str">
        <f t="shared" si="4"/>
        <v>01181133</v>
      </c>
      <c r="H70" s="8" t="str">
        <f t="shared" si="3"/>
        <v>01181134</v>
      </c>
      <c r="I70" s="43" t="s">
        <v>1289</v>
      </c>
    </row>
    <row r="71" spans="1:9" ht="15.75">
      <c r="A71" s="41">
        <v>66</v>
      </c>
      <c r="B71" s="7" t="s">
        <v>20</v>
      </c>
      <c r="C71" s="111" t="s">
        <v>1290</v>
      </c>
      <c r="D71" s="3"/>
      <c r="E71" s="8" t="str">
        <f t="shared" si="0"/>
        <v>01181141</v>
      </c>
      <c r="F71" s="8" t="str">
        <f t="shared" si="1"/>
        <v>01181142</v>
      </c>
      <c r="G71" s="8" t="str">
        <f t="shared" si="4"/>
        <v>01181143</v>
      </c>
      <c r="H71" s="8" t="str">
        <f t="shared" si="3"/>
        <v>01181144</v>
      </c>
      <c r="I71" s="43" t="s">
        <v>1290</v>
      </c>
    </row>
    <row r="72" spans="1:9" ht="15.75">
      <c r="A72" s="41">
        <v>67</v>
      </c>
      <c r="B72" s="7" t="s">
        <v>21</v>
      </c>
      <c r="C72" s="111" t="s">
        <v>1291</v>
      </c>
      <c r="D72" s="3"/>
      <c r="E72" s="8" t="str">
        <f t="shared" si="0"/>
        <v>01181151</v>
      </c>
      <c r="F72" s="8" t="str">
        <f t="shared" si="1"/>
        <v>01181152</v>
      </c>
      <c r="G72" s="8" t="str">
        <f t="shared" si="4"/>
        <v>01181153</v>
      </c>
      <c r="H72" s="8" t="str">
        <f t="shared" si="3"/>
        <v>01181154</v>
      </c>
      <c r="I72" s="43" t="s">
        <v>1291</v>
      </c>
    </row>
    <row r="73" spans="1:9" ht="15.75">
      <c r="A73" s="41">
        <v>68</v>
      </c>
      <c r="B73" s="7" t="s">
        <v>22</v>
      </c>
      <c r="C73" s="111" t="s">
        <v>1292</v>
      </c>
      <c r="D73" s="3"/>
      <c r="E73" s="8" t="str">
        <f t="shared" si="0"/>
        <v>01181161</v>
      </c>
      <c r="F73" s="8" t="str">
        <f t="shared" si="1"/>
        <v>01181162</v>
      </c>
      <c r="G73" s="8" t="str">
        <f t="shared" si="4"/>
        <v>01181163</v>
      </c>
      <c r="H73" s="8" t="str">
        <f t="shared" si="3"/>
        <v>01181164</v>
      </c>
      <c r="I73" s="43" t="s">
        <v>1292</v>
      </c>
    </row>
    <row r="74" spans="1:9" ht="15.75">
      <c r="A74" s="41">
        <v>69</v>
      </c>
      <c r="B74" s="7" t="s">
        <v>23</v>
      </c>
      <c r="C74" s="111" t="s">
        <v>1293</v>
      </c>
      <c r="D74" s="3"/>
      <c r="E74" s="8" t="str">
        <f t="shared" si="0"/>
        <v>01181171</v>
      </c>
      <c r="F74" s="8" t="str">
        <f t="shared" si="1"/>
        <v>01181172</v>
      </c>
      <c r="G74" s="8" t="str">
        <f t="shared" si="4"/>
        <v>01181173</v>
      </c>
      <c r="H74" s="8" t="str">
        <f t="shared" si="3"/>
        <v>01181174</v>
      </c>
      <c r="I74" s="43" t="s">
        <v>1293</v>
      </c>
    </row>
    <row r="75" spans="1:9" ht="15.75">
      <c r="A75" s="41">
        <v>70</v>
      </c>
      <c r="B75" s="7" t="s">
        <v>24</v>
      </c>
      <c r="C75" s="111" t="s">
        <v>1294</v>
      </c>
      <c r="D75" s="3"/>
      <c r="E75" s="8" t="str">
        <f t="shared" si="0"/>
        <v>01181181</v>
      </c>
      <c r="F75" s="8" t="str">
        <f t="shared" si="1"/>
        <v>01181182</v>
      </c>
      <c r="G75" s="8" t="str">
        <f t="shared" si="4"/>
        <v>01181183</v>
      </c>
      <c r="H75" s="8" t="str">
        <f t="shared" si="3"/>
        <v>01181184</v>
      </c>
      <c r="I75" s="43" t="s">
        <v>1294</v>
      </c>
    </row>
    <row r="76" spans="1:9" ht="15.75">
      <c r="A76" s="41">
        <v>71</v>
      </c>
      <c r="B76" s="165" t="s">
        <v>2214</v>
      </c>
      <c r="C76" s="111" t="s">
        <v>1470</v>
      </c>
      <c r="D76" s="3"/>
      <c r="E76" s="8" t="str">
        <f t="shared" si="0"/>
        <v>011811851</v>
      </c>
      <c r="F76" s="8" t="str">
        <f t="shared" si="1"/>
        <v>011811852</v>
      </c>
      <c r="G76" s="8" t="str">
        <f t="shared" si="4"/>
        <v>011811853</v>
      </c>
      <c r="H76" s="8" t="str">
        <f t="shared" si="3"/>
        <v>011811854</v>
      </c>
      <c r="I76" s="60" t="s">
        <v>1470</v>
      </c>
    </row>
    <row r="77" spans="1:9" ht="15.75">
      <c r="A77" s="41">
        <v>72</v>
      </c>
      <c r="B77" s="59" t="s">
        <v>1471</v>
      </c>
      <c r="C77" s="111" t="s">
        <v>1472</v>
      </c>
      <c r="D77" s="3"/>
      <c r="E77" s="8" t="str">
        <f t="shared" si="0"/>
        <v>011811861</v>
      </c>
      <c r="F77" s="8" t="str">
        <f t="shared" si="1"/>
        <v>011811862</v>
      </c>
      <c r="G77" s="8" t="str">
        <f t="shared" si="4"/>
        <v>011811863</v>
      </c>
      <c r="H77" s="8" t="str">
        <f t="shared" si="3"/>
        <v>011811864</v>
      </c>
      <c r="I77" s="60" t="s">
        <v>1472</v>
      </c>
    </row>
    <row r="78" spans="1:9" ht="15.75">
      <c r="A78" s="41">
        <v>73</v>
      </c>
      <c r="B78" s="7" t="s">
        <v>25</v>
      </c>
      <c r="C78" s="111" t="s">
        <v>1295</v>
      </c>
      <c r="D78" s="3"/>
      <c r="E78" s="8" t="str">
        <f t="shared" si="0"/>
        <v>01181191</v>
      </c>
      <c r="F78" s="8" t="str">
        <f t="shared" si="1"/>
        <v>01181192</v>
      </c>
      <c r="G78" s="8" t="str">
        <f t="shared" si="4"/>
        <v>01181193</v>
      </c>
      <c r="H78" s="8" t="str">
        <f t="shared" si="3"/>
        <v>01181194</v>
      </c>
      <c r="I78" s="43" t="s">
        <v>1295</v>
      </c>
    </row>
    <row r="79" spans="1:9" ht="15.75">
      <c r="A79" s="41">
        <v>74</v>
      </c>
      <c r="B79" s="169" t="s">
        <v>2215</v>
      </c>
      <c r="C79" s="141" t="s">
        <v>2063</v>
      </c>
      <c r="D79" s="146"/>
      <c r="E79" s="139" t="str">
        <f t="shared" ref="E79:E81" si="22">+IF(I79&gt;0,CONCATENATE(I79,$E$5),"")</f>
        <v>011811951</v>
      </c>
      <c r="F79" s="139" t="str">
        <f t="shared" ref="F79:F81" si="23">+IF(I79&gt;0,CONCATENATE(I79,$F$5),"")</f>
        <v>011811952</v>
      </c>
      <c r="G79" s="139" t="str">
        <f t="shared" ref="G79:G81" si="24">+IF(I79&gt;0,CONCATENATE(I79,$G$5),"")</f>
        <v>011811953</v>
      </c>
      <c r="H79" s="139" t="str">
        <f t="shared" ref="H79:H81" si="25">+IF(I79&gt;0,CONCATENATE(I79,$H$5),"")</f>
        <v>011811954</v>
      </c>
      <c r="I79" s="141" t="s">
        <v>2063</v>
      </c>
    </row>
    <row r="80" spans="1:9" ht="15.75">
      <c r="A80" s="41">
        <v>75</v>
      </c>
      <c r="B80" s="170" t="s">
        <v>2061</v>
      </c>
      <c r="C80" s="141" t="s">
        <v>2064</v>
      </c>
      <c r="D80" s="146"/>
      <c r="E80" s="139" t="str">
        <f t="shared" si="22"/>
        <v>011811961</v>
      </c>
      <c r="F80" s="139" t="str">
        <f t="shared" si="23"/>
        <v>011811962</v>
      </c>
      <c r="G80" s="139" t="str">
        <f t="shared" si="24"/>
        <v>011811963</v>
      </c>
      <c r="H80" s="139" t="str">
        <f t="shared" si="25"/>
        <v>011811964</v>
      </c>
      <c r="I80" s="141" t="s">
        <v>2064</v>
      </c>
    </row>
    <row r="81" spans="1:9" ht="15.75">
      <c r="A81" s="41">
        <v>76</v>
      </c>
      <c r="B81" s="170" t="s">
        <v>2062</v>
      </c>
      <c r="C81" s="141" t="s">
        <v>2065</v>
      </c>
      <c r="D81" s="146"/>
      <c r="E81" s="139" t="str">
        <f t="shared" si="22"/>
        <v>011811971</v>
      </c>
      <c r="F81" s="139" t="str">
        <f t="shared" si="23"/>
        <v>011811972</v>
      </c>
      <c r="G81" s="139" t="str">
        <f t="shared" si="24"/>
        <v>011811973</v>
      </c>
      <c r="H81" s="139" t="str">
        <f t="shared" si="25"/>
        <v>011811974</v>
      </c>
      <c r="I81" s="141" t="s">
        <v>2065</v>
      </c>
    </row>
    <row r="82" spans="1:9" ht="15.75">
      <c r="A82" s="41">
        <v>77</v>
      </c>
      <c r="B82" s="44" t="s">
        <v>26</v>
      </c>
      <c r="C82" s="147" t="s">
        <v>2023</v>
      </c>
      <c r="D82" s="3"/>
      <c r="E82" s="8" t="str">
        <f>C82</f>
        <v>011812</v>
      </c>
      <c r="F82" s="8" t="str">
        <f t="shared" si="1"/>
        <v/>
      </c>
      <c r="G82" s="8" t="str">
        <f t="shared" si="4"/>
        <v/>
      </c>
      <c r="H82" s="8" t="str">
        <f t="shared" si="3"/>
        <v/>
      </c>
      <c r="I82" s="45"/>
    </row>
    <row r="83" spans="1:9" ht="15.75">
      <c r="A83" s="41">
        <v>78</v>
      </c>
      <c r="B83" s="7" t="s">
        <v>27</v>
      </c>
      <c r="C83" s="111" t="s">
        <v>1296</v>
      </c>
      <c r="D83" s="3"/>
      <c r="E83" s="8" t="str">
        <f t="shared" si="0"/>
        <v>01181211</v>
      </c>
      <c r="F83" s="8" t="str">
        <f t="shared" si="1"/>
        <v>01181212</v>
      </c>
      <c r="G83" s="8" t="str">
        <f t="shared" si="4"/>
        <v>01181213</v>
      </c>
      <c r="H83" s="8" t="str">
        <f t="shared" si="3"/>
        <v>01181214</v>
      </c>
      <c r="I83" s="43" t="s">
        <v>1296</v>
      </c>
    </row>
    <row r="84" spans="1:9" ht="15.75">
      <c r="A84" s="41">
        <v>79</v>
      </c>
      <c r="B84" s="7" t="s">
        <v>28</v>
      </c>
      <c r="C84" s="111" t="s">
        <v>1297</v>
      </c>
      <c r="D84" s="3"/>
      <c r="E84" s="8" t="str">
        <f t="shared" si="0"/>
        <v>01181221</v>
      </c>
      <c r="F84" s="8" t="str">
        <f t="shared" si="1"/>
        <v>01181222</v>
      </c>
      <c r="G84" s="8" t="str">
        <f t="shared" si="4"/>
        <v>01181223</v>
      </c>
      <c r="H84" s="8" t="str">
        <f t="shared" si="3"/>
        <v>01181224</v>
      </c>
      <c r="I84" s="43" t="s">
        <v>1297</v>
      </c>
    </row>
    <row r="85" spans="1:9" ht="15.75">
      <c r="A85" s="41">
        <v>80</v>
      </c>
      <c r="B85" s="7" t="s">
        <v>29</v>
      </c>
      <c r="C85" s="111" t="s">
        <v>1298</v>
      </c>
      <c r="D85" s="3"/>
      <c r="E85" s="8" t="str">
        <f t="shared" si="0"/>
        <v>01181231</v>
      </c>
      <c r="F85" s="8" t="str">
        <f t="shared" si="1"/>
        <v>01181232</v>
      </c>
      <c r="G85" s="8" t="str">
        <f t="shared" si="4"/>
        <v>01181233</v>
      </c>
      <c r="H85" s="8" t="str">
        <f t="shared" si="3"/>
        <v>01181234</v>
      </c>
      <c r="I85" s="43" t="s">
        <v>1298</v>
      </c>
    </row>
    <row r="86" spans="1:9" ht="15.75">
      <c r="A86" s="41">
        <v>81</v>
      </c>
      <c r="B86" s="7" t="s">
        <v>30</v>
      </c>
      <c r="C86" s="111" t="s">
        <v>1299</v>
      </c>
      <c r="D86" s="3"/>
      <c r="E86" s="8" t="str">
        <f t="shared" si="0"/>
        <v>01181241</v>
      </c>
      <c r="F86" s="8" t="str">
        <f t="shared" si="1"/>
        <v>01181242</v>
      </c>
      <c r="G86" s="8" t="str">
        <f t="shared" si="4"/>
        <v>01181243</v>
      </c>
      <c r="H86" s="8" t="str">
        <f t="shared" si="3"/>
        <v>01181244</v>
      </c>
      <c r="I86" s="43" t="s">
        <v>1299</v>
      </c>
    </row>
    <row r="87" spans="1:9" ht="15.75">
      <c r="A87" s="41">
        <v>82</v>
      </c>
      <c r="B87" s="7" t="s">
        <v>31</v>
      </c>
      <c r="C87" s="111" t="s">
        <v>1300</v>
      </c>
      <c r="D87" s="3"/>
      <c r="E87" s="8" t="str">
        <f t="shared" si="0"/>
        <v>01181251</v>
      </c>
      <c r="F87" s="8" t="str">
        <f t="shared" si="1"/>
        <v>01181252</v>
      </c>
      <c r="G87" s="8" t="str">
        <f t="shared" si="4"/>
        <v>01181253</v>
      </c>
      <c r="H87" s="8" t="str">
        <f t="shared" si="3"/>
        <v>01181254</v>
      </c>
      <c r="I87" s="43" t="s">
        <v>1300</v>
      </c>
    </row>
    <row r="88" spans="1:9" ht="15.75">
      <c r="A88" s="41">
        <v>83</v>
      </c>
      <c r="B88" s="7" t="s">
        <v>32</v>
      </c>
      <c r="C88" s="111" t="s">
        <v>1301</v>
      </c>
      <c r="D88" s="3"/>
      <c r="E88" s="8" t="str">
        <f t="shared" ref="E88:E168" si="26">+IF(I88&gt;0,CONCATENATE(I88,$E$5),"")</f>
        <v>01181291</v>
      </c>
      <c r="F88" s="8" t="str">
        <f t="shared" ref="F88:F168" si="27">+IF(I88&gt;0,CONCATENATE(I88,$F$5),"")</f>
        <v>01181292</v>
      </c>
      <c r="G88" s="8" t="str">
        <f t="shared" si="4"/>
        <v>01181293</v>
      </c>
      <c r="H88" s="8" t="str">
        <f t="shared" ref="H88:H168" si="28">+IF(I88&gt;0,CONCATENATE(I88,$H$5),"")</f>
        <v>01181294</v>
      </c>
      <c r="I88" s="43" t="s">
        <v>1301</v>
      </c>
    </row>
    <row r="89" spans="1:9" ht="15.75">
      <c r="A89" s="41">
        <v>84</v>
      </c>
      <c r="B89" s="44" t="s">
        <v>33</v>
      </c>
      <c r="C89" s="147" t="s">
        <v>2026</v>
      </c>
      <c r="D89" s="3"/>
      <c r="E89" s="8" t="str">
        <f>C89</f>
        <v>011813</v>
      </c>
      <c r="F89" s="8" t="str">
        <f t="shared" si="27"/>
        <v/>
      </c>
      <c r="G89" s="8" t="str">
        <f t="shared" si="4"/>
        <v/>
      </c>
      <c r="H89" s="8" t="str">
        <f t="shared" si="28"/>
        <v/>
      </c>
      <c r="I89" s="45"/>
    </row>
    <row r="90" spans="1:9" ht="15.75">
      <c r="A90" s="41">
        <v>85</v>
      </c>
      <c r="B90" s="7" t="s">
        <v>34</v>
      </c>
      <c r="C90" s="111" t="s">
        <v>1302</v>
      </c>
      <c r="D90" s="3"/>
      <c r="E90" s="8" t="str">
        <f t="shared" si="26"/>
        <v>01181311</v>
      </c>
      <c r="F90" s="8" t="str">
        <f t="shared" si="27"/>
        <v>01181312</v>
      </c>
      <c r="G90" s="8" t="str">
        <f t="shared" si="4"/>
        <v>01181313</v>
      </c>
      <c r="H90" s="8" t="str">
        <f t="shared" si="28"/>
        <v>01181314</v>
      </c>
      <c r="I90" s="43" t="s">
        <v>1302</v>
      </c>
    </row>
    <row r="91" spans="1:9" ht="15.75">
      <c r="A91" s="41">
        <v>86</v>
      </c>
      <c r="B91" s="7" t="s">
        <v>35</v>
      </c>
      <c r="C91" s="111" t="s">
        <v>1303</v>
      </c>
      <c r="D91" s="3"/>
      <c r="E91" s="8" t="str">
        <f t="shared" si="26"/>
        <v>01181321</v>
      </c>
      <c r="F91" s="8" t="str">
        <f t="shared" si="27"/>
        <v>01181322</v>
      </c>
      <c r="G91" s="8" t="str">
        <f t="shared" si="4"/>
        <v>01181323</v>
      </c>
      <c r="H91" s="8" t="str">
        <f t="shared" si="28"/>
        <v>01181324</v>
      </c>
      <c r="I91" s="43" t="s">
        <v>1303</v>
      </c>
    </row>
    <row r="92" spans="1:9" ht="15.75">
      <c r="A92" s="41">
        <v>87</v>
      </c>
      <c r="B92" s="7" t="s">
        <v>37</v>
      </c>
      <c r="C92" s="111" t="s">
        <v>1304</v>
      </c>
      <c r="D92" s="3"/>
      <c r="E92" s="8" t="str">
        <f t="shared" si="26"/>
        <v>01181341</v>
      </c>
      <c r="F92" s="8" t="str">
        <f t="shared" si="27"/>
        <v>01181342</v>
      </c>
      <c r="G92" s="8" t="str">
        <f t="shared" si="4"/>
        <v>01181343</v>
      </c>
      <c r="H92" s="8" t="str">
        <f t="shared" si="28"/>
        <v>01181344</v>
      </c>
      <c r="I92" s="43" t="s">
        <v>1304</v>
      </c>
    </row>
    <row r="93" spans="1:9" ht="15.75">
      <c r="A93" s="41">
        <v>88</v>
      </c>
      <c r="B93" s="7" t="s">
        <v>36</v>
      </c>
      <c r="C93" s="111" t="s">
        <v>1305</v>
      </c>
      <c r="D93" s="3"/>
      <c r="E93" s="8" t="str">
        <f t="shared" si="26"/>
        <v>01181331</v>
      </c>
      <c r="F93" s="8" t="str">
        <f t="shared" si="27"/>
        <v>01181332</v>
      </c>
      <c r="G93" s="8" t="str">
        <f t="shared" si="4"/>
        <v>01181333</v>
      </c>
      <c r="H93" s="8" t="str">
        <f t="shared" si="28"/>
        <v>01181334</v>
      </c>
      <c r="I93" s="43" t="s">
        <v>1305</v>
      </c>
    </row>
    <row r="94" spans="1:9" ht="15.75">
      <c r="A94" s="41">
        <v>89</v>
      </c>
      <c r="B94" s="7" t="s">
        <v>38</v>
      </c>
      <c r="C94" s="111" t="s">
        <v>1306</v>
      </c>
      <c r="D94" s="3"/>
      <c r="E94" s="8" t="str">
        <f t="shared" si="26"/>
        <v>01181351</v>
      </c>
      <c r="F94" s="8" t="str">
        <f t="shared" si="27"/>
        <v>01181352</v>
      </c>
      <c r="G94" s="8" t="str">
        <f t="shared" si="4"/>
        <v>01181353</v>
      </c>
      <c r="H94" s="8" t="str">
        <f t="shared" si="28"/>
        <v>01181354</v>
      </c>
      <c r="I94" s="43" t="s">
        <v>1306</v>
      </c>
    </row>
    <row r="95" spans="1:9" ht="15.75">
      <c r="A95" s="41">
        <v>90</v>
      </c>
      <c r="B95" s="7" t="s">
        <v>39</v>
      </c>
      <c r="C95" s="111" t="s">
        <v>1307</v>
      </c>
      <c r="D95" s="3"/>
      <c r="E95" s="8" t="str">
        <f t="shared" si="26"/>
        <v>01181391</v>
      </c>
      <c r="F95" s="8" t="str">
        <f t="shared" si="27"/>
        <v>01181392</v>
      </c>
      <c r="G95" s="8" t="str">
        <f t="shared" ref="G95:G178" si="29">+IF(I95&gt;0,CONCATENATE(I95,$G$5),"")</f>
        <v>01181393</v>
      </c>
      <c r="H95" s="8" t="str">
        <f t="shared" si="28"/>
        <v>01181394</v>
      </c>
      <c r="I95" s="43" t="s">
        <v>1307</v>
      </c>
    </row>
    <row r="96" spans="1:9" ht="15.75">
      <c r="A96" s="41">
        <v>91</v>
      </c>
      <c r="B96" s="169" t="s">
        <v>2216</v>
      </c>
      <c r="C96" s="141" t="s">
        <v>2074</v>
      </c>
      <c r="D96" s="146"/>
      <c r="E96" s="139" t="str">
        <f t="shared" ref="E96:E98" si="30">+IF(I96&gt;0,CONCATENATE(I96,$E$5),"")</f>
        <v>011813951</v>
      </c>
      <c r="F96" s="139" t="str">
        <f t="shared" ref="F96:F98" si="31">+IF(I96&gt;0,CONCATENATE(I96,$F$5),"")</f>
        <v>011813952</v>
      </c>
      <c r="G96" s="139" t="str">
        <f t="shared" ref="G96:G98" si="32">+IF(I96&gt;0,CONCATENATE(I96,$G$5),"")</f>
        <v>011813953</v>
      </c>
      <c r="H96" s="139" t="str">
        <f t="shared" ref="H96:H98" si="33">+IF(I96&gt;0,CONCATENATE(I96,$H$5),"")</f>
        <v>011813954</v>
      </c>
      <c r="I96" s="141" t="s">
        <v>2074</v>
      </c>
    </row>
    <row r="97" spans="1:9" ht="15.75">
      <c r="A97" s="41">
        <v>92</v>
      </c>
      <c r="B97" s="170" t="s">
        <v>2072</v>
      </c>
      <c r="C97" s="141" t="s">
        <v>2075</v>
      </c>
      <c r="D97" s="146"/>
      <c r="E97" s="139" t="str">
        <f t="shared" si="30"/>
        <v>011813961</v>
      </c>
      <c r="F97" s="139" t="str">
        <f t="shared" si="31"/>
        <v>011813962</v>
      </c>
      <c r="G97" s="139" t="str">
        <f t="shared" si="32"/>
        <v>011813963</v>
      </c>
      <c r="H97" s="139" t="str">
        <f t="shared" si="33"/>
        <v>011813964</v>
      </c>
      <c r="I97" s="141" t="s">
        <v>2075</v>
      </c>
    </row>
    <row r="98" spans="1:9" ht="15.75">
      <c r="A98" s="41">
        <v>93</v>
      </c>
      <c r="B98" s="170" t="s">
        <v>2073</v>
      </c>
      <c r="C98" s="141" t="s">
        <v>2076</v>
      </c>
      <c r="D98" s="146"/>
      <c r="E98" s="139" t="str">
        <f t="shared" si="30"/>
        <v>011813971</v>
      </c>
      <c r="F98" s="139" t="str">
        <f t="shared" si="31"/>
        <v>011813972</v>
      </c>
      <c r="G98" s="139" t="str">
        <f t="shared" si="32"/>
        <v>011813973</v>
      </c>
      <c r="H98" s="139" t="str">
        <f t="shared" si="33"/>
        <v>011813974</v>
      </c>
      <c r="I98" s="141" t="s">
        <v>2076</v>
      </c>
    </row>
    <row r="99" spans="1:9" ht="15.75">
      <c r="A99" s="41">
        <v>94</v>
      </c>
      <c r="B99" s="44" t="s">
        <v>1308</v>
      </c>
      <c r="C99" s="148" t="s">
        <v>2027</v>
      </c>
      <c r="D99" s="3"/>
      <c r="E99" s="8" t="str">
        <f>C99</f>
        <v>011814</v>
      </c>
      <c r="F99" s="8" t="str">
        <f t="shared" si="27"/>
        <v/>
      </c>
      <c r="G99" s="8" t="str">
        <f t="shared" si="29"/>
        <v/>
      </c>
      <c r="H99" s="8" t="str">
        <f t="shared" si="28"/>
        <v/>
      </c>
      <c r="I99" s="45"/>
    </row>
    <row r="100" spans="1:9" ht="15.75">
      <c r="A100" s="41">
        <v>95</v>
      </c>
      <c r="B100" s="7" t="s">
        <v>40</v>
      </c>
      <c r="C100" s="111" t="s">
        <v>1309</v>
      </c>
      <c r="D100" s="3"/>
      <c r="E100" s="8" t="str">
        <f t="shared" si="26"/>
        <v>01181411</v>
      </c>
      <c r="F100" s="8" t="str">
        <f t="shared" si="27"/>
        <v>01181412</v>
      </c>
      <c r="G100" s="8" t="str">
        <f t="shared" si="29"/>
        <v>01181413</v>
      </c>
      <c r="H100" s="8" t="str">
        <f t="shared" si="28"/>
        <v>01181414</v>
      </c>
      <c r="I100" s="43" t="s">
        <v>1309</v>
      </c>
    </row>
    <row r="101" spans="1:9" ht="15.75">
      <c r="A101" s="41">
        <v>96</v>
      </c>
      <c r="B101" s="7" t="s">
        <v>41</v>
      </c>
      <c r="C101" s="111" t="s">
        <v>1310</v>
      </c>
      <c r="D101" s="3"/>
      <c r="E101" s="8" t="str">
        <f t="shared" si="26"/>
        <v>01181421</v>
      </c>
      <c r="F101" s="8" t="str">
        <f t="shared" si="27"/>
        <v>01181422</v>
      </c>
      <c r="G101" s="8" t="str">
        <f t="shared" si="29"/>
        <v>01181423</v>
      </c>
      <c r="H101" s="8" t="str">
        <f t="shared" si="28"/>
        <v>01181424</v>
      </c>
      <c r="I101" s="43" t="s">
        <v>1310</v>
      </c>
    </row>
    <row r="102" spans="1:9" ht="15.75">
      <c r="A102" s="41">
        <v>97</v>
      </c>
      <c r="B102" s="7" t="s">
        <v>42</v>
      </c>
      <c r="C102" s="111" t="s">
        <v>1311</v>
      </c>
      <c r="D102" s="3"/>
      <c r="E102" s="8" t="str">
        <f t="shared" si="26"/>
        <v>01181431</v>
      </c>
      <c r="F102" s="8" t="str">
        <f t="shared" si="27"/>
        <v>01181432</v>
      </c>
      <c r="G102" s="8" t="str">
        <f t="shared" si="29"/>
        <v>01181433</v>
      </c>
      <c r="H102" s="8" t="str">
        <f t="shared" si="28"/>
        <v>01181434</v>
      </c>
      <c r="I102" s="43" t="s">
        <v>1311</v>
      </c>
    </row>
    <row r="103" spans="1:9" ht="15.75">
      <c r="A103" s="41">
        <v>98</v>
      </c>
      <c r="B103" s="7" t="s">
        <v>1236</v>
      </c>
      <c r="C103" s="111" t="s">
        <v>1312</v>
      </c>
      <c r="D103" s="3"/>
      <c r="E103" s="8" t="str">
        <f t="shared" si="26"/>
        <v>011814451</v>
      </c>
      <c r="F103" s="8" t="str">
        <f t="shared" si="27"/>
        <v>011814452</v>
      </c>
      <c r="G103" s="8" t="str">
        <f t="shared" si="29"/>
        <v>011814453</v>
      </c>
      <c r="H103" s="8" t="str">
        <f t="shared" si="28"/>
        <v>011814454</v>
      </c>
      <c r="I103" s="43" t="s">
        <v>1312</v>
      </c>
    </row>
    <row r="104" spans="1:9" ht="15.75">
      <c r="A104" s="41">
        <v>99</v>
      </c>
      <c r="B104" s="7" t="s">
        <v>1234</v>
      </c>
      <c r="C104" s="111" t="s">
        <v>1313</v>
      </c>
      <c r="D104" s="3"/>
      <c r="E104" s="8" t="str">
        <f t="shared" si="26"/>
        <v>011814461</v>
      </c>
      <c r="F104" s="8" t="str">
        <f t="shared" si="27"/>
        <v>011814462</v>
      </c>
      <c r="G104" s="8" t="str">
        <f t="shared" si="29"/>
        <v>011814463</v>
      </c>
      <c r="H104" s="8" t="str">
        <f t="shared" si="28"/>
        <v>011814464</v>
      </c>
      <c r="I104" s="43" t="s">
        <v>1313</v>
      </c>
    </row>
    <row r="105" spans="1:9" ht="15.75">
      <c r="A105" s="41">
        <v>100</v>
      </c>
      <c r="B105" s="7" t="s">
        <v>1235</v>
      </c>
      <c r="C105" s="111" t="s">
        <v>1314</v>
      </c>
      <c r="D105" s="3"/>
      <c r="E105" s="8" t="str">
        <f t="shared" si="26"/>
        <v>011814471</v>
      </c>
      <c r="F105" s="8" t="str">
        <f t="shared" si="27"/>
        <v>011814472</v>
      </c>
      <c r="G105" s="8" t="str">
        <f t="shared" si="29"/>
        <v>011814473</v>
      </c>
      <c r="H105" s="8" t="str">
        <f t="shared" si="28"/>
        <v>011814474</v>
      </c>
      <c r="I105" s="43" t="s">
        <v>1314</v>
      </c>
    </row>
    <row r="106" spans="1:9" ht="15.75">
      <c r="A106" s="41">
        <v>101</v>
      </c>
      <c r="B106" s="7" t="s">
        <v>1315</v>
      </c>
      <c r="C106" s="111" t="s">
        <v>1316</v>
      </c>
      <c r="D106" s="3"/>
      <c r="E106" s="8" t="str">
        <f t="shared" si="26"/>
        <v>01181451</v>
      </c>
      <c r="F106" s="8" t="str">
        <f t="shared" si="27"/>
        <v>01181452</v>
      </c>
      <c r="G106" s="8" t="str">
        <f t="shared" si="29"/>
        <v>01181453</v>
      </c>
      <c r="H106" s="8" t="str">
        <f t="shared" si="28"/>
        <v>01181454</v>
      </c>
      <c r="I106" s="43" t="s">
        <v>1316</v>
      </c>
    </row>
    <row r="107" spans="1:9" ht="15.75">
      <c r="A107" s="41">
        <v>102</v>
      </c>
      <c r="B107" s="7" t="s">
        <v>43</v>
      </c>
      <c r="C107" s="111" t="s">
        <v>1317</v>
      </c>
      <c r="D107" s="3"/>
      <c r="E107" s="8" t="str">
        <f t="shared" si="26"/>
        <v>01181461</v>
      </c>
      <c r="F107" s="8" t="str">
        <f t="shared" si="27"/>
        <v>01181462</v>
      </c>
      <c r="G107" s="8" t="str">
        <f t="shared" si="29"/>
        <v>01181463</v>
      </c>
      <c r="H107" s="8" t="str">
        <f t="shared" si="28"/>
        <v>01181464</v>
      </c>
      <c r="I107" s="43" t="s">
        <v>1317</v>
      </c>
    </row>
    <row r="108" spans="1:9" ht="15.75">
      <c r="A108" s="41">
        <v>103</v>
      </c>
      <c r="B108" s="7" t="s">
        <v>44</v>
      </c>
      <c r="C108" s="111" t="s">
        <v>1318</v>
      </c>
      <c r="D108" s="3"/>
      <c r="E108" s="8" t="str">
        <f t="shared" si="26"/>
        <v>01181471</v>
      </c>
      <c r="F108" s="8" t="str">
        <f t="shared" si="27"/>
        <v>01181472</v>
      </c>
      <c r="G108" s="8" t="str">
        <f t="shared" si="29"/>
        <v>01181473</v>
      </c>
      <c r="H108" s="8" t="str">
        <f t="shared" si="28"/>
        <v>01181474</v>
      </c>
      <c r="I108" s="43" t="s">
        <v>1318</v>
      </c>
    </row>
    <row r="109" spans="1:9" ht="15.75">
      <c r="A109" s="41">
        <v>104</v>
      </c>
      <c r="B109" s="7" t="s">
        <v>45</v>
      </c>
      <c r="C109" s="111" t="s">
        <v>1319</v>
      </c>
      <c r="D109" s="3"/>
      <c r="E109" s="8" t="str">
        <f t="shared" si="26"/>
        <v>01181481</v>
      </c>
      <c r="F109" s="8" t="str">
        <f t="shared" si="27"/>
        <v>01181482</v>
      </c>
      <c r="G109" s="8" t="str">
        <f t="shared" si="29"/>
        <v>01181483</v>
      </c>
      <c r="H109" s="8" t="str">
        <f t="shared" si="28"/>
        <v>01181484</v>
      </c>
      <c r="I109" s="43" t="s">
        <v>1319</v>
      </c>
    </row>
    <row r="110" spans="1:9" ht="15.75">
      <c r="A110" s="41">
        <v>105</v>
      </c>
      <c r="B110" s="7" t="s">
        <v>46</v>
      </c>
      <c r="C110" s="111" t="s">
        <v>1320</v>
      </c>
      <c r="D110" s="3"/>
      <c r="E110" s="8" t="str">
        <f t="shared" si="26"/>
        <v>01181491</v>
      </c>
      <c r="F110" s="8" t="str">
        <f t="shared" si="27"/>
        <v>01181492</v>
      </c>
      <c r="G110" s="8" t="str">
        <f t="shared" si="29"/>
        <v>01181493</v>
      </c>
      <c r="H110" s="8" t="str">
        <f t="shared" si="28"/>
        <v>01181494</v>
      </c>
      <c r="I110" s="43" t="s">
        <v>1320</v>
      </c>
    </row>
    <row r="111" spans="1:9" ht="15.75">
      <c r="A111" s="41">
        <v>106</v>
      </c>
      <c r="B111" s="169" t="s">
        <v>2217</v>
      </c>
      <c r="C111" s="141" t="s">
        <v>2079</v>
      </c>
      <c r="D111" s="146"/>
      <c r="E111" s="139" t="str">
        <f t="shared" ref="E111:E113" si="34">+IF(I111&gt;0,CONCATENATE(I111,$E$5),"")</f>
        <v>011814951</v>
      </c>
      <c r="F111" s="139" t="str">
        <f t="shared" ref="F111:F113" si="35">+IF(I111&gt;0,CONCATENATE(I111,$F$5),"")</f>
        <v>011814952</v>
      </c>
      <c r="G111" s="139" t="str">
        <f t="shared" ref="G111:G113" si="36">+IF(I111&gt;0,CONCATENATE(I111,$G$5),"")</f>
        <v>011814953</v>
      </c>
      <c r="H111" s="139" t="str">
        <f t="shared" ref="H111:H113" si="37">+IF(I111&gt;0,CONCATENATE(I111,$H$5),"")</f>
        <v>011814954</v>
      </c>
      <c r="I111" s="141" t="s">
        <v>2079</v>
      </c>
    </row>
    <row r="112" spans="1:9" ht="15.75">
      <c r="A112" s="41">
        <v>107</v>
      </c>
      <c r="B112" s="170" t="s">
        <v>2077</v>
      </c>
      <c r="C112" s="141" t="s">
        <v>2080</v>
      </c>
      <c r="D112" s="146"/>
      <c r="E112" s="139" t="str">
        <f t="shared" si="34"/>
        <v>011814961</v>
      </c>
      <c r="F112" s="139" t="str">
        <f t="shared" si="35"/>
        <v>011814962</v>
      </c>
      <c r="G112" s="139" t="str">
        <f t="shared" si="36"/>
        <v>011814963</v>
      </c>
      <c r="H112" s="139" t="str">
        <f t="shared" si="37"/>
        <v>011814964</v>
      </c>
      <c r="I112" s="141" t="s">
        <v>2080</v>
      </c>
    </row>
    <row r="113" spans="1:9" ht="15.75">
      <c r="A113" s="41">
        <v>108</v>
      </c>
      <c r="B113" s="170" t="s">
        <v>2078</v>
      </c>
      <c r="C113" s="141" t="s">
        <v>2081</v>
      </c>
      <c r="D113" s="146"/>
      <c r="E113" s="139" t="str">
        <f t="shared" si="34"/>
        <v>011814971</v>
      </c>
      <c r="F113" s="139" t="str">
        <f t="shared" si="35"/>
        <v>011814972</v>
      </c>
      <c r="G113" s="139" t="str">
        <f t="shared" si="36"/>
        <v>011814973</v>
      </c>
      <c r="H113" s="139" t="str">
        <f t="shared" si="37"/>
        <v>011814974</v>
      </c>
      <c r="I113" s="141" t="s">
        <v>2081</v>
      </c>
    </row>
    <row r="114" spans="1:9" ht="15.75">
      <c r="A114" s="41">
        <v>109</v>
      </c>
      <c r="B114" s="44" t="s">
        <v>47</v>
      </c>
      <c r="C114" s="148" t="s">
        <v>2028</v>
      </c>
      <c r="D114" s="3"/>
      <c r="E114" s="8" t="str">
        <f>C114</f>
        <v>011815</v>
      </c>
      <c r="F114" s="8" t="str">
        <f t="shared" si="27"/>
        <v/>
      </c>
      <c r="G114" s="8" t="str">
        <f t="shared" si="29"/>
        <v/>
      </c>
      <c r="H114" s="8" t="str">
        <f t="shared" si="28"/>
        <v/>
      </c>
      <c r="I114" s="45"/>
    </row>
    <row r="115" spans="1:9" ht="15.75">
      <c r="A115" s="41">
        <v>110</v>
      </c>
      <c r="B115" s="7" t="s">
        <v>48</v>
      </c>
      <c r="C115" s="111" t="s">
        <v>1321</v>
      </c>
      <c r="D115" s="3"/>
      <c r="E115" s="8" t="str">
        <f t="shared" si="26"/>
        <v>01181511</v>
      </c>
      <c r="F115" s="8" t="str">
        <f t="shared" si="27"/>
        <v>01181512</v>
      </c>
      <c r="G115" s="8" t="str">
        <f t="shared" si="29"/>
        <v>01181513</v>
      </c>
      <c r="H115" s="8" t="str">
        <f t="shared" si="28"/>
        <v>01181514</v>
      </c>
      <c r="I115" s="43" t="s">
        <v>1321</v>
      </c>
    </row>
    <row r="116" spans="1:9" ht="15.75">
      <c r="A116" s="41">
        <v>111</v>
      </c>
      <c r="B116" s="7" t="s">
        <v>49</v>
      </c>
      <c r="C116" s="111" t="s">
        <v>1322</v>
      </c>
      <c r="D116" s="3"/>
      <c r="E116" s="8" t="str">
        <f t="shared" si="26"/>
        <v>01181521</v>
      </c>
      <c r="F116" s="8" t="str">
        <f t="shared" si="27"/>
        <v>01181522</v>
      </c>
      <c r="G116" s="8" t="str">
        <f t="shared" si="29"/>
        <v>01181523</v>
      </c>
      <c r="H116" s="8" t="str">
        <f t="shared" si="28"/>
        <v>01181524</v>
      </c>
      <c r="I116" s="43" t="s">
        <v>1322</v>
      </c>
    </row>
    <row r="117" spans="1:9" ht="15.75">
      <c r="A117" s="41">
        <v>112</v>
      </c>
      <c r="B117" s="7" t="s">
        <v>50</v>
      </c>
      <c r="C117" s="111" t="s">
        <v>1323</v>
      </c>
      <c r="D117" s="3"/>
      <c r="E117" s="8" t="str">
        <f t="shared" si="26"/>
        <v>01181531</v>
      </c>
      <c r="F117" s="8" t="str">
        <f t="shared" si="27"/>
        <v>01181532</v>
      </c>
      <c r="G117" s="8" t="str">
        <f t="shared" si="29"/>
        <v>01181533</v>
      </c>
      <c r="H117" s="8" t="str">
        <f t="shared" si="28"/>
        <v>01181534</v>
      </c>
      <c r="I117" s="43" t="s">
        <v>1323</v>
      </c>
    </row>
    <row r="118" spans="1:9" ht="15.75">
      <c r="A118" s="41">
        <v>113</v>
      </c>
      <c r="B118" s="7" t="s">
        <v>51</v>
      </c>
      <c r="C118" s="111" t="s">
        <v>1324</v>
      </c>
      <c r="D118" s="3"/>
      <c r="E118" s="8" t="str">
        <f t="shared" si="26"/>
        <v>01181541</v>
      </c>
      <c r="F118" s="8" t="str">
        <f t="shared" si="27"/>
        <v>01181542</v>
      </c>
      <c r="G118" s="8" t="str">
        <f t="shared" si="29"/>
        <v>01181543</v>
      </c>
      <c r="H118" s="8" t="str">
        <f t="shared" si="28"/>
        <v>01181544</v>
      </c>
      <c r="I118" s="43" t="s">
        <v>1324</v>
      </c>
    </row>
    <row r="119" spans="1:9" ht="15.75">
      <c r="A119" s="41">
        <v>114</v>
      </c>
      <c r="B119" s="7" t="s">
        <v>52</v>
      </c>
      <c r="C119" s="111" t="s">
        <v>1325</v>
      </c>
      <c r="D119" s="3"/>
      <c r="E119" s="8" t="str">
        <f t="shared" si="26"/>
        <v>01181551</v>
      </c>
      <c r="F119" s="8" t="str">
        <f t="shared" si="27"/>
        <v>01181552</v>
      </c>
      <c r="G119" s="8" t="str">
        <f t="shared" si="29"/>
        <v>01181553</v>
      </c>
      <c r="H119" s="8" t="str">
        <f t="shared" si="28"/>
        <v>01181554</v>
      </c>
      <c r="I119" s="43" t="s">
        <v>1325</v>
      </c>
    </row>
    <row r="120" spans="1:9" ht="15.75">
      <c r="A120" s="41">
        <v>115</v>
      </c>
      <c r="B120" s="7" t="s">
        <v>53</v>
      </c>
      <c r="C120" s="111" t="s">
        <v>1326</v>
      </c>
      <c r="D120" s="3"/>
      <c r="E120" s="8" t="str">
        <f t="shared" si="26"/>
        <v>01181561</v>
      </c>
      <c r="F120" s="8" t="str">
        <f t="shared" si="27"/>
        <v>01181562</v>
      </c>
      <c r="G120" s="8" t="str">
        <f t="shared" si="29"/>
        <v>01181563</v>
      </c>
      <c r="H120" s="8" t="str">
        <f t="shared" si="28"/>
        <v>01181564</v>
      </c>
      <c r="I120" s="43" t="s">
        <v>1326</v>
      </c>
    </row>
    <row r="121" spans="1:9" ht="15.75">
      <c r="A121" s="41">
        <v>116</v>
      </c>
      <c r="B121" s="7" t="s">
        <v>54</v>
      </c>
      <c r="C121" s="111" t="s">
        <v>1327</v>
      </c>
      <c r="D121" s="3"/>
      <c r="E121" s="8" t="str">
        <f t="shared" si="26"/>
        <v>01181571</v>
      </c>
      <c r="F121" s="8" t="str">
        <f t="shared" si="27"/>
        <v>01181572</v>
      </c>
      <c r="G121" s="8" t="str">
        <f t="shared" si="29"/>
        <v>01181573</v>
      </c>
      <c r="H121" s="8" t="str">
        <f t="shared" si="28"/>
        <v>01181574</v>
      </c>
      <c r="I121" s="43" t="s">
        <v>1327</v>
      </c>
    </row>
    <row r="122" spans="1:9" ht="15.75">
      <c r="A122" s="41">
        <v>117</v>
      </c>
      <c r="B122" s="7" t="s">
        <v>55</v>
      </c>
      <c r="C122" s="111" t="s">
        <v>1328</v>
      </c>
      <c r="D122" s="3"/>
      <c r="E122" s="8" t="str">
        <f t="shared" si="26"/>
        <v>01181581</v>
      </c>
      <c r="F122" s="8" t="str">
        <f t="shared" si="27"/>
        <v>01181582</v>
      </c>
      <c r="G122" s="8" t="str">
        <f t="shared" si="29"/>
        <v>01181583</v>
      </c>
      <c r="H122" s="8" t="str">
        <f t="shared" si="28"/>
        <v>01181584</v>
      </c>
      <c r="I122" s="43" t="s">
        <v>1328</v>
      </c>
    </row>
    <row r="123" spans="1:9" ht="15.75">
      <c r="A123" s="41">
        <v>118</v>
      </c>
      <c r="B123" s="7" t="s">
        <v>56</v>
      </c>
      <c r="C123" s="111" t="s">
        <v>1329</v>
      </c>
      <c r="D123" s="3"/>
      <c r="E123" s="8" t="str">
        <f t="shared" si="26"/>
        <v>01181591</v>
      </c>
      <c r="F123" s="8" t="str">
        <f t="shared" si="27"/>
        <v>01181592</v>
      </c>
      <c r="G123" s="8" t="str">
        <f t="shared" si="29"/>
        <v>01181593</v>
      </c>
      <c r="H123" s="8" t="str">
        <f t="shared" si="28"/>
        <v>01181594</v>
      </c>
      <c r="I123" s="43" t="s">
        <v>1329</v>
      </c>
    </row>
    <row r="124" spans="1:9" ht="15.75">
      <c r="A124" s="41">
        <v>119</v>
      </c>
      <c r="B124" s="169" t="s">
        <v>2218</v>
      </c>
      <c r="C124" s="141" t="s">
        <v>2084</v>
      </c>
      <c r="D124" s="146"/>
      <c r="E124" s="139" t="str">
        <f t="shared" ref="E124:E126" si="38">+IF(I124&gt;0,CONCATENATE(I124,$E$5),"")</f>
        <v>011815951</v>
      </c>
      <c r="F124" s="139" t="str">
        <f t="shared" ref="F124:F126" si="39">+IF(I124&gt;0,CONCATENATE(I124,$F$5),"")</f>
        <v>011815952</v>
      </c>
      <c r="G124" s="139" t="str">
        <f t="shared" ref="G124:G126" si="40">+IF(I124&gt;0,CONCATENATE(I124,$G$5),"")</f>
        <v>011815953</v>
      </c>
      <c r="H124" s="139" t="str">
        <f t="shared" ref="H124:H126" si="41">+IF(I124&gt;0,CONCATENATE(I124,$H$5),"")</f>
        <v>011815954</v>
      </c>
      <c r="I124" s="141" t="s">
        <v>2084</v>
      </c>
    </row>
    <row r="125" spans="1:9" ht="15.75">
      <c r="A125" s="41">
        <v>120</v>
      </c>
      <c r="B125" s="170" t="s">
        <v>2082</v>
      </c>
      <c r="C125" s="141" t="s">
        <v>2085</v>
      </c>
      <c r="D125" s="146"/>
      <c r="E125" s="139" t="str">
        <f t="shared" si="38"/>
        <v>011815961</v>
      </c>
      <c r="F125" s="139" t="str">
        <f t="shared" si="39"/>
        <v>011815962</v>
      </c>
      <c r="G125" s="139" t="str">
        <f t="shared" si="40"/>
        <v>011815963</v>
      </c>
      <c r="H125" s="139" t="str">
        <f t="shared" si="41"/>
        <v>011815964</v>
      </c>
      <c r="I125" s="141" t="s">
        <v>2085</v>
      </c>
    </row>
    <row r="126" spans="1:9" ht="15.75">
      <c r="A126" s="41">
        <v>121</v>
      </c>
      <c r="B126" s="170" t="s">
        <v>2083</v>
      </c>
      <c r="C126" s="141" t="s">
        <v>2086</v>
      </c>
      <c r="D126" s="146"/>
      <c r="E126" s="139" t="str">
        <f t="shared" si="38"/>
        <v>011815971</v>
      </c>
      <c r="F126" s="139" t="str">
        <f t="shared" si="39"/>
        <v>011815972</v>
      </c>
      <c r="G126" s="139" t="str">
        <f t="shared" si="40"/>
        <v>011815973</v>
      </c>
      <c r="H126" s="139" t="str">
        <f t="shared" si="41"/>
        <v>011815974</v>
      </c>
      <c r="I126" s="141" t="s">
        <v>2086</v>
      </c>
    </row>
    <row r="127" spans="1:9" ht="15.75">
      <c r="A127" s="41">
        <v>122</v>
      </c>
      <c r="B127" s="44" t="s">
        <v>75</v>
      </c>
      <c r="C127" s="148" t="s">
        <v>2029</v>
      </c>
      <c r="D127" s="3"/>
      <c r="E127" s="8" t="str">
        <f>C127</f>
        <v>011816</v>
      </c>
      <c r="F127" s="8" t="str">
        <f t="shared" si="27"/>
        <v/>
      </c>
      <c r="G127" s="8" t="str">
        <f t="shared" si="29"/>
        <v/>
      </c>
      <c r="H127" s="8" t="str">
        <f t="shared" si="28"/>
        <v/>
      </c>
      <c r="I127" s="45"/>
    </row>
    <row r="128" spans="1:9" ht="15.75">
      <c r="A128" s="41">
        <v>123</v>
      </c>
      <c r="B128" s="7" t="s">
        <v>57</v>
      </c>
      <c r="C128" s="111" t="s">
        <v>1330</v>
      </c>
      <c r="D128" s="3"/>
      <c r="E128" s="8" t="str">
        <f t="shared" si="26"/>
        <v>01181611</v>
      </c>
      <c r="F128" s="8" t="str">
        <f t="shared" si="27"/>
        <v>01181612</v>
      </c>
      <c r="G128" s="8" t="str">
        <f t="shared" si="29"/>
        <v>01181613</v>
      </c>
      <c r="H128" s="8" t="str">
        <f t="shared" si="28"/>
        <v>01181614</v>
      </c>
      <c r="I128" s="43" t="s">
        <v>1330</v>
      </c>
    </row>
    <row r="129" spans="1:9" ht="15.75">
      <c r="A129" s="41">
        <v>124</v>
      </c>
      <c r="B129" s="7" t="s">
        <v>58</v>
      </c>
      <c r="C129" s="111" t="s">
        <v>1331</v>
      </c>
      <c r="D129" s="3"/>
      <c r="E129" s="8" t="str">
        <f t="shared" si="26"/>
        <v>01181621</v>
      </c>
      <c r="F129" s="8" t="str">
        <f t="shared" si="27"/>
        <v>01181622</v>
      </c>
      <c r="G129" s="8" t="str">
        <f t="shared" si="29"/>
        <v>01181623</v>
      </c>
      <c r="H129" s="8" t="str">
        <f t="shared" si="28"/>
        <v>01181624</v>
      </c>
      <c r="I129" s="43" t="s">
        <v>1331</v>
      </c>
    </row>
    <row r="130" spans="1:9" ht="15.75">
      <c r="A130" s="41">
        <v>125</v>
      </c>
      <c r="B130" s="7" t="s">
        <v>59</v>
      </c>
      <c r="C130" s="111" t="s">
        <v>1332</v>
      </c>
      <c r="D130" s="3"/>
      <c r="E130" s="8" t="str">
        <f t="shared" si="26"/>
        <v>01181631</v>
      </c>
      <c r="F130" s="8" t="str">
        <f t="shared" si="27"/>
        <v>01181632</v>
      </c>
      <c r="G130" s="8" t="str">
        <f t="shared" si="29"/>
        <v>01181633</v>
      </c>
      <c r="H130" s="8" t="str">
        <f t="shared" si="28"/>
        <v>01181634</v>
      </c>
      <c r="I130" s="43" t="s">
        <v>1332</v>
      </c>
    </row>
    <row r="131" spans="1:9" ht="15.75">
      <c r="A131" s="41">
        <v>126</v>
      </c>
      <c r="B131" s="7" t="s">
        <v>60</v>
      </c>
      <c r="C131" s="111" t="s">
        <v>1333</v>
      </c>
      <c r="D131" s="3"/>
      <c r="E131" s="8" t="str">
        <f t="shared" si="26"/>
        <v>01181641</v>
      </c>
      <c r="F131" s="8" t="str">
        <f t="shared" si="27"/>
        <v>01181642</v>
      </c>
      <c r="G131" s="8" t="str">
        <f t="shared" si="29"/>
        <v>01181643</v>
      </c>
      <c r="H131" s="8" t="str">
        <f t="shared" si="28"/>
        <v>01181644</v>
      </c>
      <c r="I131" s="43" t="s">
        <v>1333</v>
      </c>
    </row>
    <row r="132" spans="1:9" ht="15.75">
      <c r="A132" s="41">
        <v>127</v>
      </c>
      <c r="B132" s="7" t="s">
        <v>61</v>
      </c>
      <c r="C132" s="111" t="s">
        <v>1334</v>
      </c>
      <c r="D132" s="3"/>
      <c r="E132" s="8" t="str">
        <f t="shared" si="26"/>
        <v>01181651</v>
      </c>
      <c r="F132" s="8" t="str">
        <f t="shared" si="27"/>
        <v>01181652</v>
      </c>
      <c r="G132" s="8" t="str">
        <f t="shared" si="29"/>
        <v>01181653</v>
      </c>
      <c r="H132" s="8" t="str">
        <f t="shared" si="28"/>
        <v>01181654</v>
      </c>
      <c r="I132" s="43" t="s">
        <v>1334</v>
      </c>
    </row>
    <row r="133" spans="1:9" ht="15.75">
      <c r="A133" s="41">
        <v>128</v>
      </c>
      <c r="B133" s="7" t="s">
        <v>62</v>
      </c>
      <c r="C133" s="111" t="s">
        <v>1335</v>
      </c>
      <c r="D133" s="3"/>
      <c r="E133" s="8" t="str">
        <f t="shared" si="26"/>
        <v>01181661</v>
      </c>
      <c r="F133" s="8" t="str">
        <f t="shared" si="27"/>
        <v>01181662</v>
      </c>
      <c r="G133" s="8" t="str">
        <f t="shared" si="29"/>
        <v>01181663</v>
      </c>
      <c r="H133" s="8" t="str">
        <f t="shared" si="28"/>
        <v>01181664</v>
      </c>
      <c r="I133" s="43" t="s">
        <v>1335</v>
      </c>
    </row>
    <row r="134" spans="1:9" ht="15.75">
      <c r="A134" s="41">
        <v>129</v>
      </c>
      <c r="B134" s="7" t="s">
        <v>63</v>
      </c>
      <c r="C134" s="111" t="s">
        <v>1336</v>
      </c>
      <c r="D134" s="3"/>
      <c r="E134" s="8" t="str">
        <f t="shared" si="26"/>
        <v>01181691</v>
      </c>
      <c r="F134" s="8" t="str">
        <f t="shared" si="27"/>
        <v>01181692</v>
      </c>
      <c r="G134" s="8" t="str">
        <f t="shared" si="29"/>
        <v>01181693</v>
      </c>
      <c r="H134" s="8" t="str">
        <f t="shared" si="28"/>
        <v>01181694</v>
      </c>
      <c r="I134" s="43" t="s">
        <v>1336</v>
      </c>
    </row>
    <row r="135" spans="1:9" ht="19.5" customHeight="1">
      <c r="A135" s="41">
        <v>130</v>
      </c>
      <c r="B135" s="44" t="s">
        <v>64</v>
      </c>
      <c r="C135" s="111" t="s">
        <v>1337</v>
      </c>
      <c r="D135" s="3"/>
      <c r="E135" s="8" t="str">
        <f t="shared" si="26"/>
        <v>0118171</v>
      </c>
      <c r="F135" s="8" t="str">
        <f t="shared" si="27"/>
        <v>0118172</v>
      </c>
      <c r="G135" s="8" t="str">
        <f t="shared" si="29"/>
        <v>0118173</v>
      </c>
      <c r="H135" s="8" t="str">
        <f t="shared" si="28"/>
        <v>0118174</v>
      </c>
      <c r="I135" s="45" t="s">
        <v>1337</v>
      </c>
    </row>
    <row r="136" spans="1:9" ht="15.75">
      <c r="A136" s="41">
        <v>131</v>
      </c>
      <c r="B136" s="7" t="s">
        <v>65</v>
      </c>
      <c r="C136" s="111" t="s">
        <v>1338</v>
      </c>
      <c r="D136" s="3"/>
      <c r="E136" s="8" t="str">
        <f t="shared" si="26"/>
        <v>0118191</v>
      </c>
      <c r="F136" s="8" t="str">
        <f t="shared" si="27"/>
        <v>0118192</v>
      </c>
      <c r="G136" s="8" t="str">
        <f t="shared" si="29"/>
        <v>0118193</v>
      </c>
      <c r="H136" s="8" t="str">
        <f t="shared" si="28"/>
        <v>0118194</v>
      </c>
      <c r="I136" s="43" t="s">
        <v>1338</v>
      </c>
    </row>
    <row r="137" spans="1:9" ht="15.75">
      <c r="A137" s="41">
        <v>132</v>
      </c>
      <c r="B137" s="44" t="s">
        <v>78</v>
      </c>
      <c r="C137" s="147" t="s">
        <v>2030</v>
      </c>
      <c r="D137" s="3"/>
      <c r="E137" s="8" t="str">
        <f>C137</f>
        <v>01182</v>
      </c>
      <c r="F137" s="8" t="str">
        <f t="shared" si="27"/>
        <v/>
      </c>
      <c r="G137" s="8" t="str">
        <f t="shared" si="29"/>
        <v/>
      </c>
      <c r="H137" s="8" t="str">
        <f t="shared" si="28"/>
        <v/>
      </c>
      <c r="I137" s="45"/>
    </row>
    <row r="138" spans="1:9" ht="15.75">
      <c r="A138" s="41">
        <v>133</v>
      </c>
      <c r="B138" s="7" t="s">
        <v>79</v>
      </c>
      <c r="C138" s="111" t="s">
        <v>1339</v>
      </c>
      <c r="D138" s="3"/>
      <c r="E138" s="8" t="str">
        <f t="shared" si="26"/>
        <v>01182101</v>
      </c>
      <c r="F138" s="8" t="str">
        <f t="shared" si="27"/>
        <v>01182102</v>
      </c>
      <c r="G138" s="8" t="str">
        <f t="shared" si="29"/>
        <v>01182103</v>
      </c>
      <c r="H138" s="8" t="str">
        <f t="shared" si="28"/>
        <v>01182104</v>
      </c>
      <c r="I138" s="43" t="s">
        <v>1339</v>
      </c>
    </row>
    <row r="139" spans="1:9" ht="15.75">
      <c r="A139" s="41">
        <v>134</v>
      </c>
      <c r="B139" s="7" t="s">
        <v>81</v>
      </c>
      <c r="C139" s="111" t="s">
        <v>1340</v>
      </c>
      <c r="D139" s="3"/>
      <c r="E139" s="8" t="str">
        <f t="shared" si="26"/>
        <v>01182301</v>
      </c>
      <c r="F139" s="8" t="str">
        <f t="shared" si="27"/>
        <v>01182302</v>
      </c>
      <c r="G139" s="8" t="str">
        <f t="shared" si="29"/>
        <v>01182303</v>
      </c>
      <c r="H139" s="8" t="str">
        <f t="shared" si="28"/>
        <v>01182304</v>
      </c>
      <c r="I139" s="43" t="s">
        <v>1340</v>
      </c>
    </row>
    <row r="140" spans="1:9" ht="15.75">
      <c r="A140" s="41">
        <v>135</v>
      </c>
      <c r="B140" s="7" t="s">
        <v>82</v>
      </c>
      <c r="C140" s="111" t="s">
        <v>1341</v>
      </c>
      <c r="D140" s="3"/>
      <c r="E140" s="8" t="str">
        <f t="shared" si="26"/>
        <v>01182501</v>
      </c>
      <c r="F140" s="8" t="str">
        <f t="shared" si="27"/>
        <v>01182502</v>
      </c>
      <c r="G140" s="8" t="str">
        <f t="shared" si="29"/>
        <v>01182503</v>
      </c>
      <c r="H140" s="8" t="str">
        <f t="shared" si="28"/>
        <v>01182504</v>
      </c>
      <c r="I140" s="43" t="s">
        <v>1341</v>
      </c>
    </row>
    <row r="141" spans="1:9" ht="15.75">
      <c r="A141" s="41">
        <v>136</v>
      </c>
      <c r="B141" s="7" t="s">
        <v>83</v>
      </c>
      <c r="C141" s="111" t="s">
        <v>1342</v>
      </c>
      <c r="D141" s="3"/>
      <c r="E141" s="8" t="str">
        <f t="shared" si="26"/>
        <v>01182601</v>
      </c>
      <c r="F141" s="8" t="str">
        <f t="shared" si="27"/>
        <v>01182602</v>
      </c>
      <c r="G141" s="8" t="str">
        <f t="shared" si="29"/>
        <v>01182603</v>
      </c>
      <c r="H141" s="8" t="str">
        <f t="shared" si="28"/>
        <v>01182604</v>
      </c>
      <c r="I141" s="43" t="s">
        <v>1342</v>
      </c>
    </row>
    <row r="142" spans="1:9" ht="15.75">
      <c r="A142" s="41">
        <v>137</v>
      </c>
      <c r="B142" s="7" t="s">
        <v>80</v>
      </c>
      <c r="C142" s="111" t="s">
        <v>1343</v>
      </c>
      <c r="D142" s="3"/>
      <c r="E142" s="8" t="str">
        <f t="shared" si="26"/>
        <v>01182201</v>
      </c>
      <c r="F142" s="8" t="str">
        <f t="shared" si="27"/>
        <v>01182202</v>
      </c>
      <c r="G142" s="8" t="str">
        <f t="shared" si="29"/>
        <v>01182203</v>
      </c>
      <c r="H142" s="8" t="str">
        <f t="shared" si="28"/>
        <v>01182204</v>
      </c>
      <c r="I142" s="48" t="s">
        <v>1343</v>
      </c>
    </row>
    <row r="143" spans="1:9" ht="15.75">
      <c r="A143" s="41">
        <v>138</v>
      </c>
      <c r="B143" s="7" t="s">
        <v>1344</v>
      </c>
      <c r="C143" s="111" t="s">
        <v>1345</v>
      </c>
      <c r="D143" s="3"/>
      <c r="E143" s="8" t="str">
        <f t="shared" si="26"/>
        <v>01182401</v>
      </c>
      <c r="F143" s="8" t="str">
        <f t="shared" si="27"/>
        <v>01182402</v>
      </c>
      <c r="G143" s="8" t="str">
        <f t="shared" si="29"/>
        <v>01182403</v>
      </c>
      <c r="H143" s="8" t="str">
        <f t="shared" si="28"/>
        <v>01182404</v>
      </c>
      <c r="I143" s="48" t="s">
        <v>1345</v>
      </c>
    </row>
    <row r="144" spans="1:9" ht="15.75">
      <c r="A144" s="41">
        <v>139</v>
      </c>
      <c r="B144" s="7" t="s">
        <v>38</v>
      </c>
      <c r="C144" s="111" t="s">
        <v>1346</v>
      </c>
      <c r="D144" s="3"/>
      <c r="E144" s="8" t="str">
        <f t="shared" si="26"/>
        <v>01182701</v>
      </c>
      <c r="F144" s="8" t="str">
        <f t="shared" si="27"/>
        <v>01182702</v>
      </c>
      <c r="G144" s="8" t="str">
        <f t="shared" si="29"/>
        <v>01182703</v>
      </c>
      <c r="H144" s="8" t="str">
        <f t="shared" si="28"/>
        <v>01182704</v>
      </c>
      <c r="I144" s="48" t="s">
        <v>1346</v>
      </c>
    </row>
    <row r="145" spans="1:9" ht="15.75">
      <c r="A145" s="41">
        <v>140</v>
      </c>
      <c r="B145" s="7" t="s">
        <v>1238</v>
      </c>
      <c r="C145" s="111" t="s">
        <v>1347</v>
      </c>
      <c r="D145" s="3"/>
      <c r="E145" s="8" t="str">
        <f t="shared" si="26"/>
        <v>01182801</v>
      </c>
      <c r="F145" s="8" t="str">
        <f t="shared" si="27"/>
        <v>01182802</v>
      </c>
      <c r="G145" s="8" t="str">
        <f t="shared" si="29"/>
        <v>01182803</v>
      </c>
      <c r="H145" s="8" t="str">
        <f t="shared" si="28"/>
        <v>01182804</v>
      </c>
      <c r="I145" s="48" t="s">
        <v>1347</v>
      </c>
    </row>
    <row r="146" spans="1:9" ht="15.75">
      <c r="A146" s="41">
        <v>141</v>
      </c>
      <c r="B146" s="7" t="s">
        <v>84</v>
      </c>
      <c r="C146" s="111" t="s">
        <v>1348</v>
      </c>
      <c r="D146" s="3"/>
      <c r="E146" s="8" t="str">
        <f t="shared" si="26"/>
        <v>01182901</v>
      </c>
      <c r="F146" s="8" t="str">
        <f t="shared" si="27"/>
        <v>01182902</v>
      </c>
      <c r="G146" s="8" t="str">
        <f t="shared" si="29"/>
        <v>01182903</v>
      </c>
      <c r="H146" s="8" t="str">
        <f t="shared" si="28"/>
        <v>01182904</v>
      </c>
      <c r="I146" s="43" t="s">
        <v>1348</v>
      </c>
    </row>
    <row r="147" spans="1:9" ht="15.75">
      <c r="A147" s="41">
        <v>142</v>
      </c>
      <c r="B147" s="169" t="s">
        <v>2223</v>
      </c>
      <c r="C147" s="141" t="s">
        <v>2089</v>
      </c>
      <c r="D147" s="146"/>
      <c r="E147" s="139" t="str">
        <f t="shared" ref="E147:E149" si="42">+IF(I147&gt;0,CONCATENATE(I147,$E$5),"")</f>
        <v>011829051</v>
      </c>
      <c r="F147" s="139" t="str">
        <f t="shared" ref="F147:F149" si="43">+IF(I147&gt;0,CONCATENATE(I147,$F$5),"")</f>
        <v>011829052</v>
      </c>
      <c r="G147" s="139" t="str">
        <f t="shared" ref="G147:G149" si="44">+IF(I147&gt;0,CONCATENATE(I147,$G$5),"")</f>
        <v>011829053</v>
      </c>
      <c r="H147" s="139" t="str">
        <f t="shared" ref="H147:H149" si="45">+IF(I147&gt;0,CONCATENATE(I147,$H$5),"")</f>
        <v>011829054</v>
      </c>
      <c r="I147" s="141" t="s">
        <v>2089</v>
      </c>
    </row>
    <row r="148" spans="1:9" ht="15.75">
      <c r="A148" s="41">
        <v>143</v>
      </c>
      <c r="B148" s="170" t="s">
        <v>2087</v>
      </c>
      <c r="C148" s="141" t="s">
        <v>2090</v>
      </c>
      <c r="D148" s="146"/>
      <c r="E148" s="139" t="str">
        <f t="shared" si="42"/>
        <v>011829061</v>
      </c>
      <c r="F148" s="139" t="str">
        <f t="shared" si="43"/>
        <v>011829062</v>
      </c>
      <c r="G148" s="139" t="str">
        <f t="shared" si="44"/>
        <v>011829063</v>
      </c>
      <c r="H148" s="139" t="str">
        <f t="shared" si="45"/>
        <v>011829064</v>
      </c>
      <c r="I148" s="141" t="s">
        <v>2090</v>
      </c>
    </row>
    <row r="149" spans="1:9" ht="15.75">
      <c r="A149" s="41">
        <v>144</v>
      </c>
      <c r="B149" s="170" t="s">
        <v>2088</v>
      </c>
      <c r="C149" s="141" t="s">
        <v>2091</v>
      </c>
      <c r="D149" s="146"/>
      <c r="E149" s="139" t="str">
        <f t="shared" si="42"/>
        <v>011829071</v>
      </c>
      <c r="F149" s="139" t="str">
        <f t="shared" si="43"/>
        <v>011829072</v>
      </c>
      <c r="G149" s="139" t="str">
        <f t="shared" si="44"/>
        <v>011829073</v>
      </c>
      <c r="H149" s="139" t="str">
        <f t="shared" si="45"/>
        <v>011829074</v>
      </c>
      <c r="I149" s="141" t="s">
        <v>2091</v>
      </c>
    </row>
    <row r="150" spans="1:9" ht="15.75">
      <c r="A150" s="41">
        <v>145</v>
      </c>
      <c r="B150" s="44" t="s">
        <v>76</v>
      </c>
      <c r="C150" s="48" t="s">
        <v>2031</v>
      </c>
      <c r="D150" s="3"/>
      <c r="E150" s="8" t="str">
        <f>C150</f>
        <v>011831</v>
      </c>
      <c r="F150" s="8" t="str">
        <f t="shared" si="27"/>
        <v/>
      </c>
      <c r="G150" s="8" t="str">
        <f t="shared" si="29"/>
        <v/>
      </c>
      <c r="H150" s="8" t="str">
        <f t="shared" si="28"/>
        <v/>
      </c>
      <c r="I150" s="45"/>
    </row>
    <row r="151" spans="1:9" ht="15.75">
      <c r="A151" s="41">
        <v>146</v>
      </c>
      <c r="B151" s="7" t="s">
        <v>66</v>
      </c>
      <c r="C151" s="111" t="s">
        <v>1349</v>
      </c>
      <c r="D151" s="3"/>
      <c r="E151" s="8" t="str">
        <f t="shared" si="26"/>
        <v>01183111</v>
      </c>
      <c r="F151" s="8" t="str">
        <f t="shared" si="27"/>
        <v>01183112</v>
      </c>
      <c r="G151" s="8" t="str">
        <f t="shared" si="29"/>
        <v>01183113</v>
      </c>
      <c r="H151" s="8" t="str">
        <f t="shared" si="28"/>
        <v>01183114</v>
      </c>
      <c r="I151" s="43" t="s">
        <v>1349</v>
      </c>
    </row>
    <row r="152" spans="1:9" ht="15.75">
      <c r="A152" s="41">
        <v>147</v>
      </c>
      <c r="B152" s="7" t="s">
        <v>67</v>
      </c>
      <c r="C152" s="111" t="s">
        <v>1350</v>
      </c>
      <c r="D152" s="3"/>
      <c r="E152" s="8" t="str">
        <f t="shared" si="26"/>
        <v>01183121</v>
      </c>
      <c r="F152" s="8" t="str">
        <f t="shared" si="27"/>
        <v>01183122</v>
      </c>
      <c r="G152" s="8" t="str">
        <f t="shared" si="29"/>
        <v>01183123</v>
      </c>
      <c r="H152" s="8" t="str">
        <f t="shared" si="28"/>
        <v>01183124</v>
      </c>
      <c r="I152" s="43" t="s">
        <v>1350</v>
      </c>
    </row>
    <row r="153" spans="1:9" ht="15.75">
      <c r="A153" s="41">
        <v>148</v>
      </c>
      <c r="B153" s="7" t="s">
        <v>68</v>
      </c>
      <c r="C153" s="111" t="s">
        <v>1351</v>
      </c>
      <c r="D153" s="3"/>
      <c r="E153" s="8" t="str">
        <f t="shared" si="26"/>
        <v>01183131</v>
      </c>
      <c r="F153" s="8" t="str">
        <f t="shared" si="27"/>
        <v>01183132</v>
      </c>
      <c r="G153" s="8" t="str">
        <f t="shared" si="29"/>
        <v>01183133</v>
      </c>
      <c r="H153" s="8" t="str">
        <f t="shared" si="28"/>
        <v>01183134</v>
      </c>
      <c r="I153" s="43" t="s">
        <v>1351</v>
      </c>
    </row>
    <row r="154" spans="1:9" ht="15.75">
      <c r="A154" s="41">
        <v>149</v>
      </c>
      <c r="B154" s="7" t="s">
        <v>69</v>
      </c>
      <c r="C154" s="111" t="s">
        <v>1352</v>
      </c>
      <c r="D154" s="3"/>
      <c r="E154" s="8" t="str">
        <f t="shared" si="26"/>
        <v>01183141</v>
      </c>
      <c r="F154" s="8" t="str">
        <f t="shared" si="27"/>
        <v>01183142</v>
      </c>
      <c r="G154" s="8" t="str">
        <f t="shared" si="29"/>
        <v>01183143</v>
      </c>
      <c r="H154" s="8" t="str">
        <f t="shared" si="28"/>
        <v>01183144</v>
      </c>
      <c r="I154" s="43" t="s">
        <v>1352</v>
      </c>
    </row>
    <row r="155" spans="1:9" ht="15.75">
      <c r="A155" s="41">
        <v>150</v>
      </c>
      <c r="B155" s="7" t="s">
        <v>70</v>
      </c>
      <c r="C155" s="111" t="s">
        <v>1353</v>
      </c>
      <c r="D155" s="3"/>
      <c r="E155" s="8" t="str">
        <f t="shared" si="26"/>
        <v>01183151</v>
      </c>
      <c r="F155" s="8" t="str">
        <f t="shared" si="27"/>
        <v>01183152</v>
      </c>
      <c r="G155" s="8" t="str">
        <f t="shared" si="29"/>
        <v>01183153</v>
      </c>
      <c r="H155" s="8" t="str">
        <f t="shared" si="28"/>
        <v>01183154</v>
      </c>
      <c r="I155" s="43" t="s">
        <v>1353</v>
      </c>
    </row>
    <row r="156" spans="1:9" ht="15.75">
      <c r="A156" s="41">
        <v>151</v>
      </c>
      <c r="B156" s="7" t="s">
        <v>71</v>
      </c>
      <c r="C156" s="111" t="s">
        <v>1354</v>
      </c>
      <c r="D156" s="3"/>
      <c r="E156" s="8" t="str">
        <f t="shared" si="26"/>
        <v>01183161</v>
      </c>
      <c r="F156" s="8" t="str">
        <f t="shared" si="27"/>
        <v>01183162</v>
      </c>
      <c r="G156" s="8" t="str">
        <f t="shared" si="29"/>
        <v>01183163</v>
      </c>
      <c r="H156" s="8" t="str">
        <f t="shared" si="28"/>
        <v>01183164</v>
      </c>
      <c r="I156" s="43" t="s">
        <v>1354</v>
      </c>
    </row>
    <row r="157" spans="1:9" ht="15.75">
      <c r="A157" s="41">
        <v>152</v>
      </c>
      <c r="B157" s="7" t="s">
        <v>72</v>
      </c>
      <c r="C157" s="111" t="s">
        <v>1355</v>
      </c>
      <c r="D157" s="3"/>
      <c r="E157" s="8" t="str">
        <f t="shared" si="26"/>
        <v>01183171</v>
      </c>
      <c r="F157" s="8" t="str">
        <f t="shared" si="27"/>
        <v>01183172</v>
      </c>
      <c r="G157" s="8" t="str">
        <f t="shared" si="29"/>
        <v>01183173</v>
      </c>
      <c r="H157" s="8" t="str">
        <f t="shared" si="28"/>
        <v>01183174</v>
      </c>
      <c r="I157" s="43" t="s">
        <v>1355</v>
      </c>
    </row>
    <row r="158" spans="1:9" ht="15.75">
      <c r="A158" s="41">
        <v>153</v>
      </c>
      <c r="B158" s="7" t="s">
        <v>73</v>
      </c>
      <c r="C158" s="111" t="s">
        <v>1356</v>
      </c>
      <c r="D158" s="3"/>
      <c r="E158" s="8" t="str">
        <f t="shared" si="26"/>
        <v>01183181</v>
      </c>
      <c r="F158" s="8" t="str">
        <f t="shared" si="27"/>
        <v>01183182</v>
      </c>
      <c r="G158" s="8" t="str">
        <f t="shared" si="29"/>
        <v>01183183</v>
      </c>
      <c r="H158" s="8" t="str">
        <f t="shared" si="28"/>
        <v>01183184</v>
      </c>
      <c r="I158" s="43" t="s">
        <v>1356</v>
      </c>
    </row>
    <row r="159" spans="1:9" ht="15.75">
      <c r="A159" s="41">
        <v>154</v>
      </c>
      <c r="B159" s="7" t="s">
        <v>74</v>
      </c>
      <c r="C159" s="111" t="s">
        <v>1357</v>
      </c>
      <c r="D159" s="3"/>
      <c r="E159" s="8" t="str">
        <f t="shared" si="26"/>
        <v>01183191</v>
      </c>
      <c r="F159" s="8" t="str">
        <f t="shared" si="27"/>
        <v>01183192</v>
      </c>
      <c r="G159" s="8" t="str">
        <f t="shared" si="29"/>
        <v>01183193</v>
      </c>
      <c r="H159" s="8" t="str">
        <f t="shared" si="28"/>
        <v>01183194</v>
      </c>
      <c r="I159" s="43" t="s">
        <v>1357</v>
      </c>
    </row>
    <row r="160" spans="1:9" ht="15.75">
      <c r="A160" s="41">
        <v>155</v>
      </c>
      <c r="B160" s="169" t="s">
        <v>2219</v>
      </c>
      <c r="C160" s="141" t="s">
        <v>2096</v>
      </c>
      <c r="D160" s="146"/>
      <c r="E160" s="139" t="str">
        <f t="shared" ref="E160:E164" si="46">+IF(I160&gt;0,CONCATENATE(I160,$E$5),"")</f>
        <v>011831951</v>
      </c>
      <c r="F160" s="139" t="str">
        <f t="shared" ref="F160:F164" si="47">+IF(I160&gt;0,CONCATENATE(I160,$F$5),"")</f>
        <v>011831952</v>
      </c>
      <c r="G160" s="139" t="str">
        <f t="shared" ref="G160:G164" si="48">+IF(I160&gt;0,CONCATENATE(I160,$G$5),"")</f>
        <v>011831953</v>
      </c>
      <c r="H160" s="139" t="str">
        <f t="shared" ref="H160:H164" si="49">+IF(I160&gt;0,CONCATENATE(I160,$H$5),"")</f>
        <v>011831954</v>
      </c>
      <c r="I160" s="141" t="s">
        <v>2096</v>
      </c>
    </row>
    <row r="161" spans="1:9" ht="15.75">
      <c r="A161" s="41">
        <v>156</v>
      </c>
      <c r="B161" s="170" t="s">
        <v>2092</v>
      </c>
      <c r="C161" s="141" t="s">
        <v>2097</v>
      </c>
      <c r="D161" s="146"/>
      <c r="E161" s="139" t="str">
        <f t="shared" si="46"/>
        <v>011831961</v>
      </c>
      <c r="F161" s="139" t="str">
        <f t="shared" si="47"/>
        <v>011831962</v>
      </c>
      <c r="G161" s="139" t="str">
        <f t="shared" si="48"/>
        <v>011831963</v>
      </c>
      <c r="H161" s="139" t="str">
        <f t="shared" si="49"/>
        <v>011831964</v>
      </c>
      <c r="I161" s="141" t="s">
        <v>2097</v>
      </c>
    </row>
    <row r="162" spans="1:9" ht="15.75">
      <c r="A162" s="41">
        <v>157</v>
      </c>
      <c r="B162" s="170" t="s">
        <v>2093</v>
      </c>
      <c r="C162" s="141" t="s">
        <v>2098</v>
      </c>
      <c r="D162" s="146"/>
      <c r="E162" s="139" t="str">
        <f t="shared" si="46"/>
        <v>011831971</v>
      </c>
      <c r="F162" s="139" t="str">
        <f t="shared" si="47"/>
        <v>011831972</v>
      </c>
      <c r="G162" s="139" t="str">
        <f t="shared" si="48"/>
        <v>011831973</v>
      </c>
      <c r="H162" s="139" t="str">
        <f t="shared" si="49"/>
        <v>011831974</v>
      </c>
      <c r="I162" s="141" t="s">
        <v>2098</v>
      </c>
    </row>
    <row r="163" spans="1:9" ht="15.75">
      <c r="A163" s="41">
        <v>158</v>
      </c>
      <c r="B163" s="170" t="s">
        <v>2094</v>
      </c>
      <c r="C163" s="141" t="s">
        <v>2099</v>
      </c>
      <c r="D163" s="146"/>
      <c r="E163" s="139" t="str">
        <f t="shared" si="46"/>
        <v>011831981</v>
      </c>
      <c r="F163" s="139" t="str">
        <f t="shared" si="47"/>
        <v>011831982</v>
      </c>
      <c r="G163" s="139" t="str">
        <f t="shared" si="48"/>
        <v>011831983</v>
      </c>
      <c r="H163" s="139" t="str">
        <f t="shared" si="49"/>
        <v>011831984</v>
      </c>
      <c r="I163" s="141" t="s">
        <v>2099</v>
      </c>
    </row>
    <row r="164" spans="1:9" ht="15.75">
      <c r="A164" s="41">
        <v>159</v>
      </c>
      <c r="B164" s="170" t="s">
        <v>2095</v>
      </c>
      <c r="C164" s="141" t="s">
        <v>2100</v>
      </c>
      <c r="D164" s="146"/>
      <c r="E164" s="139" t="str">
        <f t="shared" si="46"/>
        <v>011831991</v>
      </c>
      <c r="F164" s="139" t="str">
        <f t="shared" si="47"/>
        <v>011831992</v>
      </c>
      <c r="G164" s="139" t="str">
        <f t="shared" si="48"/>
        <v>011831993</v>
      </c>
      <c r="H164" s="139" t="str">
        <f t="shared" si="49"/>
        <v>011831994</v>
      </c>
      <c r="I164" s="141" t="s">
        <v>2100</v>
      </c>
    </row>
    <row r="165" spans="1:9" ht="15.75">
      <c r="A165" s="41">
        <v>160</v>
      </c>
      <c r="B165" s="44" t="s">
        <v>103</v>
      </c>
      <c r="C165" s="48" t="s">
        <v>2035</v>
      </c>
      <c r="D165" s="3"/>
      <c r="E165" s="8" t="str">
        <f t="shared" ref="E165:E166" si="50">C165</f>
        <v>0119</v>
      </c>
      <c r="F165" s="8" t="str">
        <f t="shared" si="27"/>
        <v/>
      </c>
      <c r="G165" s="8" t="str">
        <f t="shared" si="29"/>
        <v/>
      </c>
      <c r="H165" s="8" t="str">
        <f t="shared" si="28"/>
        <v/>
      </c>
      <c r="I165" s="45"/>
    </row>
    <row r="166" spans="1:9" ht="15.75">
      <c r="A166" s="41">
        <v>161</v>
      </c>
      <c r="B166" s="44" t="s">
        <v>104</v>
      </c>
      <c r="C166" s="147" t="s">
        <v>2032</v>
      </c>
      <c r="D166" s="3"/>
      <c r="E166" s="8" t="str">
        <f t="shared" si="50"/>
        <v>01191</v>
      </c>
      <c r="F166" s="8" t="str">
        <f t="shared" si="27"/>
        <v/>
      </c>
      <c r="G166" s="8" t="str">
        <f t="shared" si="29"/>
        <v/>
      </c>
      <c r="H166" s="8" t="str">
        <f t="shared" si="28"/>
        <v/>
      </c>
      <c r="I166" s="45"/>
    </row>
    <row r="167" spans="1:9" ht="15.75">
      <c r="A167" s="41">
        <v>162</v>
      </c>
      <c r="B167" s="7" t="s">
        <v>85</v>
      </c>
      <c r="C167" s="111" t="s">
        <v>1358</v>
      </c>
      <c r="D167" s="3"/>
      <c r="E167" s="8" t="str">
        <f t="shared" si="26"/>
        <v>01191101</v>
      </c>
      <c r="F167" s="8" t="str">
        <f t="shared" si="27"/>
        <v>01191102</v>
      </c>
      <c r="G167" s="8" t="str">
        <f t="shared" si="29"/>
        <v>01191103</v>
      </c>
      <c r="H167" s="8" t="str">
        <f t="shared" si="28"/>
        <v>01191104</v>
      </c>
      <c r="I167" s="43" t="s">
        <v>1358</v>
      </c>
    </row>
    <row r="168" spans="1:9" ht="15.75">
      <c r="A168" s="41">
        <v>163</v>
      </c>
      <c r="B168" s="7" t="s">
        <v>86</v>
      </c>
      <c r="C168" s="111" t="s">
        <v>1359</v>
      </c>
      <c r="D168" s="3"/>
      <c r="E168" s="8" t="str">
        <f t="shared" si="26"/>
        <v>01191201</v>
      </c>
      <c r="F168" s="8" t="str">
        <f t="shared" si="27"/>
        <v>01191202</v>
      </c>
      <c r="G168" s="8" t="str">
        <f t="shared" si="29"/>
        <v>01191203</v>
      </c>
      <c r="H168" s="8" t="str">
        <f t="shared" si="28"/>
        <v>01191204</v>
      </c>
      <c r="I168" s="43" t="s">
        <v>1359</v>
      </c>
    </row>
    <row r="169" spans="1:9" ht="15.75">
      <c r="A169" s="41">
        <v>164</v>
      </c>
      <c r="B169" s="7" t="s">
        <v>98</v>
      </c>
      <c r="C169" s="142" t="s">
        <v>1360</v>
      </c>
      <c r="D169" s="3"/>
      <c r="E169" s="8" t="str">
        <f t="shared" ref="E169:E194" si="51">+IF(I169&gt;0,CONCATENATE(I169,$E$5),"")</f>
        <v>01191901</v>
      </c>
      <c r="F169" s="8" t="str">
        <f t="shared" ref="F169:F194" si="52">+IF(I169&gt;0,CONCATENATE(I169,$F$5),"")</f>
        <v>01191902</v>
      </c>
      <c r="G169" s="8" t="str">
        <f t="shared" si="29"/>
        <v>01191903</v>
      </c>
      <c r="H169" s="8" t="str">
        <f t="shared" ref="H169:H194" si="53">+IF(I169&gt;0,CONCATENATE(I169,$H$5),"")</f>
        <v>01191904</v>
      </c>
      <c r="I169" s="43" t="s">
        <v>1360</v>
      </c>
    </row>
    <row r="170" spans="1:9" ht="15.75">
      <c r="A170" s="41">
        <v>165</v>
      </c>
      <c r="B170" s="169" t="s">
        <v>2220</v>
      </c>
      <c r="C170" s="141" t="s">
        <v>2103</v>
      </c>
      <c r="D170" s="146"/>
      <c r="E170" s="139" t="str">
        <f t="shared" ref="E170:E172" si="54">+IF(I170&gt;0,CONCATENATE(I170,$E$5),"")</f>
        <v>011919051</v>
      </c>
      <c r="F170" s="139" t="str">
        <f t="shared" ref="F170:F172" si="55">+IF(I170&gt;0,CONCATENATE(I170,$F$5),"")</f>
        <v>011919052</v>
      </c>
      <c r="G170" s="139" t="str">
        <f t="shared" ref="G170:G172" si="56">+IF(I170&gt;0,CONCATENATE(I170,$G$5),"")</f>
        <v>011919053</v>
      </c>
      <c r="H170" s="139" t="str">
        <f t="shared" ref="H170:H172" si="57">+IF(I170&gt;0,CONCATENATE(I170,$H$5),"")</f>
        <v>011919054</v>
      </c>
      <c r="I170" s="141" t="s">
        <v>2103</v>
      </c>
    </row>
    <row r="171" spans="1:9" ht="15.75">
      <c r="A171" s="41">
        <v>166</v>
      </c>
      <c r="B171" s="170" t="s">
        <v>2101</v>
      </c>
      <c r="C171" s="141" t="s">
        <v>2104</v>
      </c>
      <c r="D171" s="146"/>
      <c r="E171" s="139" t="str">
        <f t="shared" si="54"/>
        <v>011919061</v>
      </c>
      <c r="F171" s="139" t="str">
        <f t="shared" si="55"/>
        <v>011919062</v>
      </c>
      <c r="G171" s="139" t="str">
        <f t="shared" si="56"/>
        <v>011919063</v>
      </c>
      <c r="H171" s="139" t="str">
        <f t="shared" si="57"/>
        <v>011919064</v>
      </c>
      <c r="I171" s="141" t="s">
        <v>2104</v>
      </c>
    </row>
    <row r="172" spans="1:9" ht="15.75">
      <c r="A172" s="41">
        <v>167</v>
      </c>
      <c r="B172" s="170" t="s">
        <v>2102</v>
      </c>
      <c r="C172" s="141" t="s">
        <v>2105</v>
      </c>
      <c r="D172" s="146"/>
      <c r="E172" s="139" t="str">
        <f t="shared" si="54"/>
        <v>011919071</v>
      </c>
      <c r="F172" s="139" t="str">
        <f t="shared" si="55"/>
        <v>011919072</v>
      </c>
      <c r="G172" s="139" t="str">
        <f t="shared" si="56"/>
        <v>011919073</v>
      </c>
      <c r="H172" s="139" t="str">
        <f t="shared" si="57"/>
        <v>011919074</v>
      </c>
      <c r="I172" s="141" t="s">
        <v>2105</v>
      </c>
    </row>
    <row r="173" spans="1:9" ht="15.75">
      <c r="A173" s="41">
        <v>168</v>
      </c>
      <c r="B173" s="44" t="s">
        <v>99</v>
      </c>
      <c r="C173" s="147" t="s">
        <v>2033</v>
      </c>
      <c r="D173" s="3"/>
      <c r="E173" s="8" t="str">
        <f>C173</f>
        <v>01192</v>
      </c>
      <c r="F173" s="8" t="str">
        <f t="shared" si="52"/>
        <v/>
      </c>
      <c r="G173" s="8" t="str">
        <f t="shared" si="29"/>
        <v/>
      </c>
      <c r="H173" s="8" t="str">
        <f t="shared" si="53"/>
        <v/>
      </c>
      <c r="I173" s="45"/>
    </row>
    <row r="174" spans="1:9" ht="15.75">
      <c r="A174" s="41">
        <v>169</v>
      </c>
      <c r="B174" s="7" t="s">
        <v>87</v>
      </c>
      <c r="C174" s="111" t="s">
        <v>1361</v>
      </c>
      <c r="D174" s="3"/>
      <c r="E174" s="8" t="str">
        <f t="shared" si="51"/>
        <v>01192101</v>
      </c>
      <c r="F174" s="8" t="str">
        <f t="shared" si="52"/>
        <v>01192102</v>
      </c>
      <c r="G174" s="8" t="str">
        <f t="shared" si="29"/>
        <v>01192103</v>
      </c>
      <c r="H174" s="8" t="str">
        <f t="shared" si="53"/>
        <v>01192104</v>
      </c>
      <c r="I174" s="43" t="s">
        <v>1361</v>
      </c>
    </row>
    <row r="175" spans="1:9" ht="15.75">
      <c r="A175" s="41">
        <v>170</v>
      </c>
      <c r="B175" s="7" t="s">
        <v>88</v>
      </c>
      <c r="C175" s="111" t="s">
        <v>1362</v>
      </c>
      <c r="D175" s="3"/>
      <c r="E175" s="8" t="str">
        <f t="shared" si="51"/>
        <v>01192201</v>
      </c>
      <c r="F175" s="8" t="str">
        <f t="shared" si="52"/>
        <v>01192202</v>
      </c>
      <c r="G175" s="8" t="str">
        <f t="shared" si="29"/>
        <v>01192203</v>
      </c>
      <c r="H175" s="8" t="str">
        <f t="shared" si="53"/>
        <v>01192204</v>
      </c>
      <c r="I175" s="43" t="s">
        <v>1362</v>
      </c>
    </row>
    <row r="176" spans="1:9" ht="15.75">
      <c r="A176" s="41">
        <v>171</v>
      </c>
      <c r="B176" s="7" t="s">
        <v>89</v>
      </c>
      <c r="C176" s="111" t="s">
        <v>1363</v>
      </c>
      <c r="D176" s="3"/>
      <c r="E176" s="8" t="str">
        <f t="shared" si="51"/>
        <v>01192301</v>
      </c>
      <c r="F176" s="8" t="str">
        <f t="shared" si="52"/>
        <v>01192302</v>
      </c>
      <c r="G176" s="8" t="str">
        <f t="shared" si="29"/>
        <v>01192303</v>
      </c>
      <c r="H176" s="8" t="str">
        <f t="shared" si="53"/>
        <v>01192304</v>
      </c>
      <c r="I176" s="43" t="s">
        <v>1363</v>
      </c>
    </row>
    <row r="177" spans="1:9" ht="15.75">
      <c r="A177" s="41">
        <v>172</v>
      </c>
      <c r="B177" s="7" t="s">
        <v>90</v>
      </c>
      <c r="C177" s="111" t="s">
        <v>1364</v>
      </c>
      <c r="D177" s="3"/>
      <c r="E177" s="8" t="str">
        <f t="shared" si="51"/>
        <v>01192401</v>
      </c>
      <c r="F177" s="8" t="str">
        <f t="shared" si="52"/>
        <v>01192402</v>
      </c>
      <c r="G177" s="8" t="str">
        <f t="shared" si="29"/>
        <v>01192403</v>
      </c>
      <c r="H177" s="8" t="str">
        <f t="shared" si="53"/>
        <v>01192404</v>
      </c>
      <c r="I177" s="43" t="s">
        <v>1364</v>
      </c>
    </row>
    <row r="178" spans="1:9" ht="15.75">
      <c r="A178" s="41">
        <v>173</v>
      </c>
      <c r="B178" s="7" t="s">
        <v>91</v>
      </c>
      <c r="C178" s="111" t="s">
        <v>1365</v>
      </c>
      <c r="D178" s="3"/>
      <c r="E178" s="8" t="str">
        <f t="shared" si="51"/>
        <v>01192501</v>
      </c>
      <c r="F178" s="8" t="str">
        <f t="shared" si="52"/>
        <v>01192502</v>
      </c>
      <c r="G178" s="8" t="str">
        <f t="shared" si="29"/>
        <v>01192503</v>
      </c>
      <c r="H178" s="8" t="str">
        <f t="shared" si="53"/>
        <v>01192504</v>
      </c>
      <c r="I178" s="43" t="s">
        <v>1365</v>
      </c>
    </row>
    <row r="179" spans="1:9" ht="15.75">
      <c r="A179" s="41">
        <v>174</v>
      </c>
      <c r="B179" s="7" t="s">
        <v>92</v>
      </c>
      <c r="C179" s="111" t="s">
        <v>1366</v>
      </c>
      <c r="D179" s="3"/>
      <c r="E179" s="8" t="str">
        <f t="shared" si="51"/>
        <v>01192601</v>
      </c>
      <c r="F179" s="8" t="str">
        <f t="shared" si="52"/>
        <v>01192602</v>
      </c>
      <c r="G179" s="8" t="str">
        <f t="shared" ref="G179:G194" si="58">+IF(I179&gt;0,CONCATENATE(I179,$G$5),"")</f>
        <v>01192603</v>
      </c>
      <c r="H179" s="8" t="str">
        <f t="shared" si="53"/>
        <v>01192604</v>
      </c>
      <c r="I179" s="48" t="s">
        <v>1366</v>
      </c>
    </row>
    <row r="180" spans="1:9" ht="15.75">
      <c r="A180" s="41">
        <v>175</v>
      </c>
      <c r="B180" s="7" t="s">
        <v>93</v>
      </c>
      <c r="C180" s="111" t="s">
        <v>1367</v>
      </c>
      <c r="D180" s="3"/>
      <c r="E180" s="8" t="str">
        <f t="shared" si="51"/>
        <v>01192701</v>
      </c>
      <c r="F180" s="8" t="str">
        <f t="shared" si="52"/>
        <v>01192702</v>
      </c>
      <c r="G180" s="8" t="str">
        <f t="shared" si="58"/>
        <v>01192703</v>
      </c>
      <c r="H180" s="8" t="str">
        <f t="shared" si="53"/>
        <v>01192704</v>
      </c>
      <c r="I180" s="48" t="s">
        <v>1367</v>
      </c>
    </row>
    <row r="181" spans="1:9" ht="15.75">
      <c r="A181" s="41">
        <v>176</v>
      </c>
      <c r="B181" s="7" t="s">
        <v>94</v>
      </c>
      <c r="C181" s="111" t="s">
        <v>1368</v>
      </c>
      <c r="D181" s="3"/>
      <c r="E181" s="8" t="str">
        <f t="shared" si="51"/>
        <v>01192801</v>
      </c>
      <c r="F181" s="8" t="str">
        <f t="shared" si="52"/>
        <v>01192802</v>
      </c>
      <c r="G181" s="8" t="str">
        <f t="shared" si="58"/>
        <v>01192803</v>
      </c>
      <c r="H181" s="8" t="str">
        <f t="shared" si="53"/>
        <v>01192804</v>
      </c>
      <c r="I181" s="48" t="s">
        <v>1368</v>
      </c>
    </row>
    <row r="182" spans="1:9" ht="15.75">
      <c r="A182" s="41">
        <v>177</v>
      </c>
      <c r="B182" s="7" t="s">
        <v>100</v>
      </c>
      <c r="C182" s="142" t="s">
        <v>1369</v>
      </c>
      <c r="D182" s="3"/>
      <c r="E182" s="8" t="str">
        <f t="shared" si="51"/>
        <v>01192901</v>
      </c>
      <c r="F182" s="8" t="str">
        <f t="shared" si="52"/>
        <v>01192902</v>
      </c>
      <c r="G182" s="8" t="str">
        <f t="shared" si="58"/>
        <v>01192903</v>
      </c>
      <c r="H182" s="8" t="str">
        <f t="shared" si="53"/>
        <v>01192904</v>
      </c>
      <c r="I182" s="43" t="s">
        <v>1369</v>
      </c>
    </row>
    <row r="183" spans="1:9" ht="15.75">
      <c r="A183" s="41">
        <v>178</v>
      </c>
      <c r="B183" s="169" t="s">
        <v>2221</v>
      </c>
      <c r="C183" s="141" t="s">
        <v>2108</v>
      </c>
      <c r="D183" s="146"/>
      <c r="E183" s="139" t="str">
        <f t="shared" ref="E183:E185" si="59">+IF(I183&gt;0,CONCATENATE(I183,$E$5),"")</f>
        <v>011929051</v>
      </c>
      <c r="F183" s="139" t="str">
        <f t="shared" ref="F183:F185" si="60">+IF(I183&gt;0,CONCATENATE(I183,$F$5),"")</f>
        <v>011929052</v>
      </c>
      <c r="G183" s="139" t="str">
        <f t="shared" ref="G183:G185" si="61">+IF(I183&gt;0,CONCATENATE(I183,$G$5),"")</f>
        <v>011929053</v>
      </c>
      <c r="H183" s="139" t="str">
        <f t="shared" ref="H183:H185" si="62">+IF(I183&gt;0,CONCATENATE(I183,$H$5),"")</f>
        <v>011929054</v>
      </c>
      <c r="I183" s="141" t="s">
        <v>2108</v>
      </c>
    </row>
    <row r="184" spans="1:9" ht="15.75">
      <c r="A184" s="41">
        <v>179</v>
      </c>
      <c r="B184" s="170" t="s">
        <v>2106</v>
      </c>
      <c r="C184" s="141" t="s">
        <v>2109</v>
      </c>
      <c r="D184" s="146"/>
      <c r="E184" s="139" t="str">
        <f t="shared" si="59"/>
        <v>011929061</v>
      </c>
      <c r="F184" s="139" t="str">
        <f t="shared" si="60"/>
        <v>011929062</v>
      </c>
      <c r="G184" s="139" t="str">
        <f t="shared" si="61"/>
        <v>011929063</v>
      </c>
      <c r="H184" s="139" t="str">
        <f t="shared" si="62"/>
        <v>011929064</v>
      </c>
      <c r="I184" s="141" t="s">
        <v>2109</v>
      </c>
    </row>
    <row r="185" spans="1:9" ht="15.75">
      <c r="A185" s="41">
        <v>180</v>
      </c>
      <c r="B185" s="170" t="s">
        <v>2107</v>
      </c>
      <c r="C185" s="141" t="s">
        <v>2110</v>
      </c>
      <c r="D185" s="146"/>
      <c r="E185" s="139" t="str">
        <f t="shared" si="59"/>
        <v>011929071</v>
      </c>
      <c r="F185" s="139" t="str">
        <f t="shared" si="60"/>
        <v>011929072</v>
      </c>
      <c r="G185" s="139" t="str">
        <f t="shared" si="61"/>
        <v>011929073</v>
      </c>
      <c r="H185" s="139" t="str">
        <f t="shared" si="62"/>
        <v>011929074</v>
      </c>
      <c r="I185" s="141" t="s">
        <v>2110</v>
      </c>
    </row>
    <row r="186" spans="1:9" ht="15.75">
      <c r="A186" s="41">
        <v>181</v>
      </c>
      <c r="B186" s="44" t="s">
        <v>101</v>
      </c>
      <c r="C186" s="147" t="s">
        <v>2034</v>
      </c>
      <c r="D186" s="3"/>
      <c r="E186" s="8" t="str">
        <f>C186</f>
        <v>01199</v>
      </c>
      <c r="F186" s="8" t="str">
        <f t="shared" si="52"/>
        <v/>
      </c>
      <c r="G186" s="8" t="str">
        <f t="shared" si="58"/>
        <v/>
      </c>
      <c r="H186" s="8" t="str">
        <f t="shared" si="53"/>
        <v/>
      </c>
      <c r="I186" s="45"/>
    </row>
    <row r="187" spans="1:9" ht="15.75">
      <c r="A187" s="41">
        <v>182</v>
      </c>
      <c r="B187" s="7" t="s">
        <v>102</v>
      </c>
      <c r="C187" s="111" t="s">
        <v>1370</v>
      </c>
      <c r="D187" s="3"/>
      <c r="E187" s="8" t="str">
        <f t="shared" si="51"/>
        <v>01199101</v>
      </c>
      <c r="F187" s="8" t="str">
        <f t="shared" si="52"/>
        <v>01199102</v>
      </c>
      <c r="G187" s="8" t="str">
        <f t="shared" si="58"/>
        <v>01199103</v>
      </c>
      <c r="H187" s="8" t="str">
        <f t="shared" si="53"/>
        <v>01199104</v>
      </c>
      <c r="I187" s="43" t="s">
        <v>1370</v>
      </c>
    </row>
    <row r="188" spans="1:9" ht="15.75">
      <c r="A188" s="41">
        <v>183</v>
      </c>
      <c r="B188" s="46" t="s">
        <v>97</v>
      </c>
      <c r="C188" s="111" t="s">
        <v>1371</v>
      </c>
      <c r="D188" s="3"/>
      <c r="E188" s="8" t="str">
        <f t="shared" si="51"/>
        <v>01199411</v>
      </c>
      <c r="F188" s="8" t="str">
        <f t="shared" si="52"/>
        <v>01199412</v>
      </c>
      <c r="G188" s="8" t="str">
        <f t="shared" si="58"/>
        <v>01199413</v>
      </c>
      <c r="H188" s="8" t="str">
        <f t="shared" si="53"/>
        <v>01199414</v>
      </c>
      <c r="I188" s="43" t="s">
        <v>1371</v>
      </c>
    </row>
    <row r="189" spans="1:9" ht="15.75">
      <c r="A189" s="41">
        <v>184</v>
      </c>
      <c r="B189" s="7" t="s">
        <v>96</v>
      </c>
      <c r="C189" s="111" t="s">
        <v>1372</v>
      </c>
      <c r="D189" s="3"/>
      <c r="E189" s="8" t="str">
        <f t="shared" si="51"/>
        <v>01199301</v>
      </c>
      <c r="F189" s="8" t="str">
        <f t="shared" si="52"/>
        <v>01199302</v>
      </c>
      <c r="G189" s="8" t="str">
        <f t="shared" si="58"/>
        <v>01199303</v>
      </c>
      <c r="H189" s="8" t="str">
        <f t="shared" si="53"/>
        <v>01199304</v>
      </c>
      <c r="I189" s="43" t="s">
        <v>1372</v>
      </c>
    </row>
    <row r="190" spans="1:9" ht="15.75">
      <c r="A190" s="41">
        <v>185</v>
      </c>
      <c r="B190" s="7" t="s">
        <v>95</v>
      </c>
      <c r="C190" s="111" t="s">
        <v>1373</v>
      </c>
      <c r="D190" s="3"/>
      <c r="E190" s="8" t="str">
        <f t="shared" si="51"/>
        <v>01199201</v>
      </c>
      <c r="F190" s="8" t="str">
        <f t="shared" si="52"/>
        <v>01199202</v>
      </c>
      <c r="G190" s="8" t="str">
        <f t="shared" si="58"/>
        <v>01199203</v>
      </c>
      <c r="H190" s="8" t="str">
        <f t="shared" si="53"/>
        <v>01199204</v>
      </c>
      <c r="I190" s="48" t="s">
        <v>1373</v>
      </c>
    </row>
    <row r="191" spans="1:9" ht="15.75">
      <c r="A191" s="41">
        <v>186</v>
      </c>
      <c r="B191" s="143" t="s">
        <v>1374</v>
      </c>
      <c r="C191" s="138">
        <v>1199909</v>
      </c>
      <c r="D191" s="146"/>
      <c r="E191" s="139" t="str">
        <f t="shared" si="51"/>
        <v>011999091</v>
      </c>
      <c r="F191" s="139" t="str">
        <f t="shared" si="52"/>
        <v>011999092</v>
      </c>
      <c r="G191" s="139" t="str">
        <f t="shared" si="58"/>
        <v>011999093</v>
      </c>
      <c r="H191" s="139" t="str">
        <f t="shared" si="53"/>
        <v>011999094</v>
      </c>
      <c r="I191" s="140" t="s">
        <v>2118</v>
      </c>
    </row>
    <row r="192" spans="1:9" ht="15.75">
      <c r="A192" s="41">
        <v>187</v>
      </c>
      <c r="B192" s="42" t="s">
        <v>129</v>
      </c>
      <c r="C192" s="111" t="s">
        <v>1375</v>
      </c>
      <c r="D192" s="3"/>
      <c r="E192" s="8" t="str">
        <f t="shared" si="51"/>
        <v>01199421</v>
      </c>
      <c r="F192" s="8" t="str">
        <f t="shared" si="52"/>
        <v>01199422</v>
      </c>
      <c r="G192" s="8" t="str">
        <f t="shared" si="58"/>
        <v>01199423</v>
      </c>
      <c r="H192" s="8" t="str">
        <f t="shared" si="53"/>
        <v>01199424</v>
      </c>
      <c r="I192" s="43" t="s">
        <v>1375</v>
      </c>
    </row>
    <row r="193" spans="1:9" ht="15.75">
      <c r="A193" s="41">
        <v>188</v>
      </c>
      <c r="B193" s="7" t="s">
        <v>1376</v>
      </c>
      <c r="C193" s="111" t="s">
        <v>1377</v>
      </c>
      <c r="D193" s="3"/>
      <c r="E193" s="8" t="str">
        <f t="shared" si="51"/>
        <v>01199491</v>
      </c>
      <c r="F193" s="8" t="str">
        <f t="shared" si="52"/>
        <v>01199492</v>
      </c>
      <c r="G193" s="8" t="str">
        <f t="shared" si="58"/>
        <v>01199493</v>
      </c>
      <c r="H193" s="8" t="str">
        <f t="shared" si="53"/>
        <v>01199494</v>
      </c>
      <c r="I193" s="48" t="s">
        <v>1377</v>
      </c>
    </row>
    <row r="194" spans="1:9" ht="15.75">
      <c r="A194" s="41">
        <v>189</v>
      </c>
      <c r="B194" s="7" t="s">
        <v>1378</v>
      </c>
      <c r="C194" s="142" t="s">
        <v>1379</v>
      </c>
      <c r="D194" s="3"/>
      <c r="E194" s="8" t="str">
        <f t="shared" si="51"/>
        <v>01199901</v>
      </c>
      <c r="F194" s="8" t="str">
        <f t="shared" si="52"/>
        <v>01199902</v>
      </c>
      <c r="G194" s="8" t="str">
        <f t="shared" si="58"/>
        <v>01199903</v>
      </c>
      <c r="H194" s="8" t="str">
        <f t="shared" si="53"/>
        <v>01199904</v>
      </c>
      <c r="I194" s="43" t="s">
        <v>1379</v>
      </c>
    </row>
    <row r="195" spans="1:9" ht="15.75">
      <c r="A195" s="41">
        <v>190</v>
      </c>
      <c r="B195" s="169" t="s">
        <v>2222</v>
      </c>
      <c r="C195" s="141" t="s">
        <v>2113</v>
      </c>
      <c r="D195" s="146"/>
      <c r="E195" s="139" t="str">
        <f t="shared" ref="E195:E198" si="63">+IF(I195&gt;0,CONCATENATE(I195,$E$5),"")</f>
        <v>011999051</v>
      </c>
      <c r="F195" s="139" t="str">
        <f t="shared" ref="F195:F198" si="64">+IF(I195&gt;0,CONCATENATE(I195,$F$5),"")</f>
        <v>011999052</v>
      </c>
      <c r="G195" s="139" t="str">
        <f t="shared" ref="G195:G198" si="65">+IF(I195&gt;0,CONCATENATE(I195,$G$5),"")</f>
        <v>011999053</v>
      </c>
      <c r="H195" s="139" t="str">
        <f t="shared" ref="H195:H198" si="66">+IF(I195&gt;0,CONCATENATE(I195,$H$5),"")</f>
        <v>011999054</v>
      </c>
      <c r="I195" s="141" t="s">
        <v>2113</v>
      </c>
    </row>
    <row r="196" spans="1:9" ht="15.75">
      <c r="A196" s="41">
        <v>191</v>
      </c>
      <c r="B196" s="170" t="s">
        <v>2111</v>
      </c>
      <c r="C196" s="141" t="s">
        <v>2114</v>
      </c>
      <c r="D196" s="146"/>
      <c r="E196" s="139" t="str">
        <f t="shared" si="63"/>
        <v>011999061</v>
      </c>
      <c r="F196" s="139" t="str">
        <f t="shared" si="64"/>
        <v>011999062</v>
      </c>
      <c r="G196" s="139" t="str">
        <f t="shared" si="65"/>
        <v>011999063</v>
      </c>
      <c r="H196" s="139" t="str">
        <f t="shared" si="66"/>
        <v>011999064</v>
      </c>
      <c r="I196" s="141" t="s">
        <v>2114</v>
      </c>
    </row>
    <row r="197" spans="1:9" ht="15.75">
      <c r="A197" s="41">
        <v>192</v>
      </c>
      <c r="B197" s="170" t="s">
        <v>2112</v>
      </c>
      <c r="C197" s="141" t="s">
        <v>2115</v>
      </c>
      <c r="D197" s="146"/>
      <c r="E197" s="139" t="str">
        <f t="shared" si="63"/>
        <v>011999071</v>
      </c>
      <c r="F197" s="139" t="str">
        <f t="shared" si="64"/>
        <v>011999072</v>
      </c>
      <c r="G197" s="139" t="str">
        <f t="shared" si="65"/>
        <v>011999073</v>
      </c>
      <c r="H197" s="139" t="str">
        <f t="shared" si="66"/>
        <v>011999074</v>
      </c>
      <c r="I197" s="141" t="s">
        <v>2115</v>
      </c>
    </row>
    <row r="198" spans="1:9" ht="15.75">
      <c r="A198" s="49">
        <v>193</v>
      </c>
      <c r="B198" s="171" t="s">
        <v>2116</v>
      </c>
      <c r="C198" s="149" t="s">
        <v>2117</v>
      </c>
      <c r="D198" s="150"/>
      <c r="E198" s="144" t="str">
        <f t="shared" si="63"/>
        <v>011999081</v>
      </c>
      <c r="F198" s="144" t="str">
        <f t="shared" si="64"/>
        <v>011999082</v>
      </c>
      <c r="G198" s="144" t="str">
        <f t="shared" si="65"/>
        <v>011999083</v>
      </c>
      <c r="H198" s="144" t="str">
        <f t="shared" si="66"/>
        <v>011999084</v>
      </c>
      <c r="I198" s="149" t="s">
        <v>2117</v>
      </c>
    </row>
  </sheetData>
  <mergeCells count="10">
    <mergeCell ref="E3:E4"/>
    <mergeCell ref="G3:G4"/>
    <mergeCell ref="H3:H4"/>
    <mergeCell ref="I3:I4"/>
    <mergeCell ref="F3:F4"/>
    <mergeCell ref="A1:C1"/>
    <mergeCell ref="A2:C2"/>
    <mergeCell ref="A3:A4"/>
    <mergeCell ref="B3:B4"/>
    <mergeCell ref="C3:C4"/>
  </mergeCells>
  <conditionalFormatting sqref="E7:I25 E42:H44 E26:H28 E79:H81 E53:H55 E96:H98 E111:H113 E124:H126 E147:H149 E160:H164 E170:H172 E183:H185 E195:H198 E29:I41 E45:I52 E56:I65 E82:I95 E99:I110 E114:I123 E127:I146 E150:I159 E165:I169 E173:I182 E186:I194 E70:I78 E66:H69">
    <cfRule type="duplicateValues" dxfId="2" priority="2"/>
  </conditionalFormatting>
  <pageMargins left="1.26" right="0.25" top="0.32" bottom="0.27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workbookViewId="0">
      <selection activeCell="H15" sqref="H15"/>
    </sheetView>
  </sheetViews>
  <sheetFormatPr defaultColWidth="9.140625" defaultRowHeight="15"/>
  <cols>
    <col min="1" max="1" width="9.140625" style="2"/>
    <col min="2" max="2" width="60.5703125" style="2" customWidth="1"/>
    <col min="3" max="3" width="15.5703125" style="2" customWidth="1"/>
    <col min="4" max="4" width="9.140625" style="2"/>
    <col min="5" max="5" width="18.7109375" style="2" customWidth="1"/>
    <col min="6" max="6" width="15.42578125" style="2" customWidth="1"/>
    <col min="7" max="9" width="15.28515625" style="2" customWidth="1"/>
    <col min="10" max="10" width="2" style="2" customWidth="1"/>
    <col min="11" max="11" width="15.28515625" style="2" customWidth="1"/>
    <col min="12" max="16384" width="9.140625" style="2"/>
  </cols>
  <sheetData>
    <row r="1" spans="1:11" ht="18.75">
      <c r="B1" s="37" t="s">
        <v>1997</v>
      </c>
    </row>
    <row r="2" spans="1:11" ht="28.5" customHeight="1">
      <c r="A2" s="283" t="s">
        <v>1223</v>
      </c>
      <c r="B2" s="283"/>
      <c r="C2" s="283"/>
    </row>
    <row r="3" spans="1:11" s="5" customFormat="1">
      <c r="A3" s="293" t="s">
        <v>1</v>
      </c>
      <c r="B3" s="295" t="s">
        <v>133</v>
      </c>
      <c r="C3" s="293" t="s">
        <v>3</v>
      </c>
      <c r="E3" s="291" t="s">
        <v>1993</v>
      </c>
      <c r="F3" s="291" t="s">
        <v>1992</v>
      </c>
      <c r="G3" s="291" t="s">
        <v>1990</v>
      </c>
      <c r="H3" s="291" t="s">
        <v>1991</v>
      </c>
      <c r="I3" s="291" t="s">
        <v>1988</v>
      </c>
      <c r="K3" s="289" t="s">
        <v>2006</v>
      </c>
    </row>
    <row r="4" spans="1:11" s="5" customFormat="1">
      <c r="A4" s="294"/>
      <c r="B4" s="296"/>
      <c r="C4" s="294"/>
      <c r="E4" s="292"/>
      <c r="F4" s="292"/>
      <c r="G4" s="292"/>
      <c r="H4" s="292"/>
      <c r="I4" s="292"/>
      <c r="K4" s="290"/>
    </row>
    <row r="5" spans="1:11" s="38" customFormat="1">
      <c r="A5" s="156" t="s">
        <v>12</v>
      </c>
      <c r="B5" s="157" t="s">
        <v>13</v>
      </c>
      <c r="C5" s="156" t="s">
        <v>14</v>
      </c>
      <c r="E5" s="58">
        <v>1</v>
      </c>
      <c r="F5" s="38">
        <v>2</v>
      </c>
      <c r="G5" s="38">
        <v>3</v>
      </c>
      <c r="H5" s="38">
        <v>4</v>
      </c>
    </row>
    <row r="6" spans="1:11" s="51" customFormat="1" ht="15.75">
      <c r="A6" s="158">
        <v>1</v>
      </c>
      <c r="B6" s="39" t="s">
        <v>185</v>
      </c>
      <c r="C6" s="135" t="s">
        <v>2036</v>
      </c>
      <c r="D6" s="50"/>
      <c r="E6" s="163" t="str">
        <f>+C6</f>
        <v>021</v>
      </c>
      <c r="F6" s="50"/>
      <c r="G6" s="50"/>
      <c r="H6" s="50"/>
      <c r="I6" s="50"/>
    </row>
    <row r="7" spans="1:11" ht="15.75">
      <c r="A7" s="159">
        <v>2</v>
      </c>
      <c r="B7" s="61" t="s">
        <v>1222</v>
      </c>
      <c r="C7" s="62" t="s">
        <v>1380</v>
      </c>
      <c r="D7" s="3"/>
      <c r="E7" s="8" t="str">
        <f>IF(I7&gt;0,CONCATENATE(I7,$E$5),"")</f>
        <v>01211001</v>
      </c>
      <c r="F7" s="8" t="str">
        <f>IF(I7&gt;0,CONCATENATE(I7,$F$5),"")</f>
        <v>01211002</v>
      </c>
      <c r="G7" s="8" t="str">
        <f>IF(I7&gt;0,CONCATENATE(I7,$G$5),"")</f>
        <v>01211003</v>
      </c>
      <c r="H7" s="8" t="str">
        <f>IF(I7&gt;0,CONCATENATE(I7,$H$5),"")</f>
        <v>01211004</v>
      </c>
      <c r="I7" s="62" t="s">
        <v>1380</v>
      </c>
    </row>
    <row r="8" spans="1:11" ht="15.75">
      <c r="A8" s="159">
        <v>3</v>
      </c>
      <c r="B8" s="63" t="s">
        <v>1381</v>
      </c>
      <c r="C8" s="136" t="s">
        <v>2037</v>
      </c>
      <c r="D8" s="3"/>
      <c r="E8" s="62" t="str">
        <f>+C8</f>
        <v>01212</v>
      </c>
      <c r="F8" s="8" t="str">
        <f t="shared" ref="F8:F89" si="0">IF(I8&gt;0,CONCATENATE(I8,$F$5),"")</f>
        <v/>
      </c>
      <c r="G8" s="8" t="str">
        <f t="shared" ref="G8:G89" si="1">IF(I8&gt;0,CONCATENATE(I8,$G$5),"")</f>
        <v/>
      </c>
      <c r="H8" s="8" t="str">
        <f t="shared" ref="H8:H89" si="2">IF(I8&gt;0,CONCATENATE(I8,$H$5),"")</f>
        <v/>
      </c>
      <c r="I8" s="113"/>
    </row>
    <row r="9" spans="1:11" ht="15.75">
      <c r="A9" s="159">
        <v>4</v>
      </c>
      <c r="B9" s="9" t="s">
        <v>134</v>
      </c>
      <c r="C9" s="52" t="s">
        <v>1382</v>
      </c>
      <c r="D9" s="3"/>
      <c r="E9" s="8" t="str">
        <f t="shared" ref="E9:E89" si="3">IF(I9&gt;0,CONCATENATE(I9,$E$5),"")</f>
        <v>01212101</v>
      </c>
      <c r="F9" s="8" t="str">
        <f t="shared" si="0"/>
        <v>01212102</v>
      </c>
      <c r="G9" s="8" t="str">
        <f t="shared" si="1"/>
        <v>01212103</v>
      </c>
      <c r="H9" s="8" t="str">
        <f t="shared" si="2"/>
        <v>01212104</v>
      </c>
      <c r="I9" s="52" t="s">
        <v>1382</v>
      </c>
    </row>
    <row r="10" spans="1:11" ht="15.75">
      <c r="A10" s="159">
        <v>5</v>
      </c>
      <c r="B10" s="9" t="s">
        <v>135</v>
      </c>
      <c r="C10" s="52" t="s">
        <v>1383</v>
      </c>
      <c r="D10" s="3"/>
      <c r="E10" s="8" t="str">
        <f t="shared" si="3"/>
        <v>01212201</v>
      </c>
      <c r="F10" s="8" t="str">
        <f t="shared" si="0"/>
        <v>01212202</v>
      </c>
      <c r="G10" s="8" t="str">
        <f t="shared" si="1"/>
        <v>01212203</v>
      </c>
      <c r="H10" s="8" t="str">
        <f t="shared" si="2"/>
        <v>01212204</v>
      </c>
      <c r="I10" s="52" t="s">
        <v>1383</v>
      </c>
    </row>
    <row r="11" spans="1:11" ht="15.75">
      <c r="A11" s="159">
        <v>6</v>
      </c>
      <c r="B11" s="9" t="s">
        <v>136</v>
      </c>
      <c r="C11" s="52" t="s">
        <v>1384</v>
      </c>
      <c r="D11" s="3"/>
      <c r="E11" s="8" t="str">
        <f t="shared" si="3"/>
        <v>01212301</v>
      </c>
      <c r="F11" s="8" t="str">
        <f t="shared" si="0"/>
        <v>01212302</v>
      </c>
      <c r="G11" s="8" t="str">
        <f t="shared" si="1"/>
        <v>01212303</v>
      </c>
      <c r="H11" s="8" t="str">
        <f t="shared" si="2"/>
        <v>01212304</v>
      </c>
      <c r="I11" s="52" t="s">
        <v>1384</v>
      </c>
    </row>
    <row r="12" spans="1:11" ht="15.75">
      <c r="A12" s="159">
        <v>7</v>
      </c>
      <c r="B12" s="9" t="s">
        <v>137</v>
      </c>
      <c r="C12" s="52" t="s">
        <v>1385</v>
      </c>
      <c r="D12" s="3"/>
      <c r="E12" s="8" t="str">
        <f t="shared" si="3"/>
        <v>01212401</v>
      </c>
      <c r="F12" s="8" t="str">
        <f t="shared" si="0"/>
        <v>01212402</v>
      </c>
      <c r="G12" s="8" t="str">
        <f t="shared" si="1"/>
        <v>01212403</v>
      </c>
      <c r="H12" s="8" t="str">
        <f t="shared" si="2"/>
        <v>01212404</v>
      </c>
      <c r="I12" s="52" t="s">
        <v>1385</v>
      </c>
    </row>
    <row r="13" spans="1:11" ht="15.75">
      <c r="A13" s="159">
        <v>8</v>
      </c>
      <c r="B13" s="9" t="s">
        <v>138</v>
      </c>
      <c r="C13" s="52" t="s">
        <v>1386</v>
      </c>
      <c r="D13" s="3"/>
      <c r="E13" s="8" t="str">
        <f t="shared" si="3"/>
        <v>01212501</v>
      </c>
      <c r="F13" s="8" t="str">
        <f t="shared" si="0"/>
        <v>01212502</v>
      </c>
      <c r="G13" s="8" t="str">
        <f t="shared" si="1"/>
        <v>01212503</v>
      </c>
      <c r="H13" s="8" t="str">
        <f t="shared" si="2"/>
        <v>01212504</v>
      </c>
      <c r="I13" s="52" t="s">
        <v>1386</v>
      </c>
    </row>
    <row r="14" spans="1:11" ht="15.75">
      <c r="A14" s="159">
        <v>9</v>
      </c>
      <c r="B14" s="9" t="s">
        <v>139</v>
      </c>
      <c r="C14" s="52" t="s">
        <v>1387</v>
      </c>
      <c r="D14" s="3"/>
      <c r="E14" s="8" t="str">
        <f t="shared" si="3"/>
        <v>01212601</v>
      </c>
      <c r="F14" s="8" t="str">
        <f t="shared" si="0"/>
        <v>01212602</v>
      </c>
      <c r="G14" s="8" t="str">
        <f t="shared" si="1"/>
        <v>01212603</v>
      </c>
      <c r="H14" s="8" t="str">
        <f t="shared" si="2"/>
        <v>01212604</v>
      </c>
      <c r="I14" s="52" t="s">
        <v>1387</v>
      </c>
    </row>
    <row r="15" spans="1:11" ht="15.75">
      <c r="A15" s="159">
        <v>10</v>
      </c>
      <c r="B15" s="9" t="s">
        <v>140</v>
      </c>
      <c r="C15" s="52" t="s">
        <v>1388</v>
      </c>
      <c r="D15" s="3"/>
      <c r="E15" s="8" t="str">
        <f t="shared" si="3"/>
        <v>01212701</v>
      </c>
      <c r="F15" s="8" t="str">
        <f t="shared" si="0"/>
        <v>01212702</v>
      </c>
      <c r="G15" s="8" t="str">
        <f t="shared" si="1"/>
        <v>01212703</v>
      </c>
      <c r="H15" s="8" t="str">
        <f t="shared" si="2"/>
        <v>01212704</v>
      </c>
      <c r="I15" s="52" t="s">
        <v>1388</v>
      </c>
    </row>
    <row r="16" spans="1:11" ht="15.75">
      <c r="A16" s="159">
        <v>11</v>
      </c>
      <c r="B16" s="9" t="s">
        <v>141</v>
      </c>
      <c r="C16" s="52" t="s">
        <v>1389</v>
      </c>
      <c r="D16" s="3"/>
      <c r="E16" s="8" t="str">
        <f t="shared" si="3"/>
        <v>01212801</v>
      </c>
      <c r="F16" s="8" t="str">
        <f t="shared" si="0"/>
        <v>01212802</v>
      </c>
      <c r="G16" s="8" t="str">
        <f t="shared" si="1"/>
        <v>01212803</v>
      </c>
      <c r="H16" s="8" t="str">
        <f t="shared" si="2"/>
        <v>01212804</v>
      </c>
      <c r="I16" s="52" t="s">
        <v>1389</v>
      </c>
    </row>
    <row r="17" spans="1:9" ht="15.75">
      <c r="A17" s="159">
        <v>12</v>
      </c>
      <c r="B17" s="44" t="s">
        <v>142</v>
      </c>
      <c r="C17" s="137" t="s">
        <v>2038</v>
      </c>
      <c r="D17" s="3"/>
      <c r="E17" s="163" t="str">
        <f>+C17</f>
        <v>012129</v>
      </c>
      <c r="F17" s="8" t="str">
        <f t="shared" si="0"/>
        <v/>
      </c>
      <c r="G17" s="8" t="str">
        <f t="shared" si="1"/>
        <v/>
      </c>
      <c r="H17" s="8" t="str">
        <f t="shared" si="2"/>
        <v/>
      </c>
      <c r="I17" s="114"/>
    </row>
    <row r="18" spans="1:9" ht="15.75">
      <c r="A18" s="159">
        <v>13</v>
      </c>
      <c r="B18" s="9" t="s">
        <v>143</v>
      </c>
      <c r="C18" s="52" t="s">
        <v>1390</v>
      </c>
      <c r="D18" s="3"/>
      <c r="E18" s="8" t="str">
        <f t="shared" si="3"/>
        <v>01212911</v>
      </c>
      <c r="F18" s="8" t="str">
        <f t="shared" si="0"/>
        <v>01212912</v>
      </c>
      <c r="G18" s="8" t="str">
        <f t="shared" si="1"/>
        <v>01212913</v>
      </c>
      <c r="H18" s="8" t="str">
        <f t="shared" si="2"/>
        <v>01212914</v>
      </c>
      <c r="I18" s="52" t="s">
        <v>1390</v>
      </c>
    </row>
    <row r="19" spans="1:9" ht="15.75">
      <c r="A19" s="159">
        <v>14</v>
      </c>
      <c r="B19" s="9" t="s">
        <v>144</v>
      </c>
      <c r="C19" s="52" t="s">
        <v>1391</v>
      </c>
      <c r="D19" s="3"/>
      <c r="E19" s="8" t="str">
        <f t="shared" si="3"/>
        <v>01212921</v>
      </c>
      <c r="F19" s="8" t="str">
        <f t="shared" si="0"/>
        <v>01212922</v>
      </c>
      <c r="G19" s="8" t="str">
        <f t="shared" si="1"/>
        <v>01212923</v>
      </c>
      <c r="H19" s="8" t="str">
        <f t="shared" si="2"/>
        <v>01212924</v>
      </c>
      <c r="I19" s="52" t="s">
        <v>1391</v>
      </c>
    </row>
    <row r="20" spans="1:9" ht="15.75">
      <c r="A20" s="159">
        <v>15</v>
      </c>
      <c r="B20" s="9" t="s">
        <v>145</v>
      </c>
      <c r="C20" s="52" t="s">
        <v>1392</v>
      </c>
      <c r="D20" s="3"/>
      <c r="E20" s="8" t="str">
        <f t="shared" si="3"/>
        <v>01212931</v>
      </c>
      <c r="F20" s="8" t="str">
        <f t="shared" si="0"/>
        <v>01212932</v>
      </c>
      <c r="G20" s="8" t="str">
        <f t="shared" si="1"/>
        <v>01212933</v>
      </c>
      <c r="H20" s="8" t="str">
        <f t="shared" si="2"/>
        <v>01212934</v>
      </c>
      <c r="I20" s="52" t="s">
        <v>1392</v>
      </c>
    </row>
    <row r="21" spans="1:9" ht="15.75">
      <c r="A21" s="159">
        <v>16</v>
      </c>
      <c r="B21" s="9" t="s">
        <v>146</v>
      </c>
      <c r="C21" s="52" t="s">
        <v>1393</v>
      </c>
      <c r="D21" s="3"/>
      <c r="E21" s="8" t="str">
        <f t="shared" si="3"/>
        <v>01212941</v>
      </c>
      <c r="F21" s="8" t="str">
        <f t="shared" si="0"/>
        <v>01212942</v>
      </c>
      <c r="G21" s="8" t="str">
        <f t="shared" si="1"/>
        <v>01212943</v>
      </c>
      <c r="H21" s="8" t="str">
        <f t="shared" si="2"/>
        <v>01212944</v>
      </c>
      <c r="I21" s="52" t="s">
        <v>1393</v>
      </c>
    </row>
    <row r="22" spans="1:9" ht="15.75">
      <c r="A22" s="159">
        <v>17</v>
      </c>
      <c r="B22" s="9" t="s">
        <v>147</v>
      </c>
      <c r="C22" s="52" t="s">
        <v>1394</v>
      </c>
      <c r="D22" s="3"/>
      <c r="E22" s="8" t="str">
        <f t="shared" si="3"/>
        <v>01212951</v>
      </c>
      <c r="F22" s="8" t="str">
        <f t="shared" si="0"/>
        <v>01212952</v>
      </c>
      <c r="G22" s="8" t="str">
        <f t="shared" si="1"/>
        <v>01212953</v>
      </c>
      <c r="H22" s="8" t="str">
        <f t="shared" si="2"/>
        <v>01212954</v>
      </c>
      <c r="I22" s="52" t="s">
        <v>1394</v>
      </c>
    </row>
    <row r="23" spans="1:9" ht="15.75">
      <c r="A23" s="159">
        <v>18</v>
      </c>
      <c r="B23" s="9" t="s">
        <v>148</v>
      </c>
      <c r="C23" s="52" t="s">
        <v>1395</v>
      </c>
      <c r="D23" s="3"/>
      <c r="E23" s="8" t="str">
        <f t="shared" si="3"/>
        <v>01212961</v>
      </c>
      <c r="F23" s="8" t="str">
        <f t="shared" si="0"/>
        <v>01212962</v>
      </c>
      <c r="G23" s="8" t="str">
        <f t="shared" si="1"/>
        <v>01212963</v>
      </c>
      <c r="H23" s="8" t="str">
        <f t="shared" si="2"/>
        <v>01212964</v>
      </c>
      <c r="I23" s="52" t="s">
        <v>1395</v>
      </c>
    </row>
    <row r="24" spans="1:9" ht="15.75">
      <c r="A24" s="159">
        <v>19</v>
      </c>
      <c r="B24" s="9" t="s">
        <v>149</v>
      </c>
      <c r="C24" s="52" t="s">
        <v>1396</v>
      </c>
      <c r="D24" s="3"/>
      <c r="E24" s="8" t="str">
        <f t="shared" si="3"/>
        <v>01212971</v>
      </c>
      <c r="F24" s="8" t="str">
        <f t="shared" si="0"/>
        <v>01212972</v>
      </c>
      <c r="G24" s="8" t="str">
        <f t="shared" si="1"/>
        <v>01212973</v>
      </c>
      <c r="H24" s="8" t="str">
        <f t="shared" si="2"/>
        <v>01212974</v>
      </c>
      <c r="I24" s="52" t="s">
        <v>1396</v>
      </c>
    </row>
    <row r="25" spans="1:9" ht="15.75">
      <c r="A25" s="159">
        <v>20</v>
      </c>
      <c r="B25" s="9" t="s">
        <v>150</v>
      </c>
      <c r="C25" s="52" t="s">
        <v>1397</v>
      </c>
      <c r="D25" s="3"/>
      <c r="E25" s="8" t="str">
        <f t="shared" si="3"/>
        <v>01212981</v>
      </c>
      <c r="F25" s="8" t="str">
        <f t="shared" si="0"/>
        <v>01212982</v>
      </c>
      <c r="G25" s="8" t="str">
        <f t="shared" si="1"/>
        <v>01212983</v>
      </c>
      <c r="H25" s="8" t="str">
        <f t="shared" si="2"/>
        <v>01212984</v>
      </c>
      <c r="I25" s="52" t="s">
        <v>1397</v>
      </c>
    </row>
    <row r="26" spans="1:9" ht="21" customHeight="1">
      <c r="A26" s="159">
        <v>21</v>
      </c>
      <c r="B26" s="9" t="s">
        <v>151</v>
      </c>
      <c r="C26" s="152" t="s">
        <v>1398</v>
      </c>
      <c r="D26" s="3"/>
      <c r="E26" s="8" t="str">
        <f t="shared" si="3"/>
        <v>01212991</v>
      </c>
      <c r="F26" s="8" t="str">
        <f t="shared" si="0"/>
        <v>01212992</v>
      </c>
      <c r="G26" s="8" t="str">
        <f t="shared" si="1"/>
        <v>01212993</v>
      </c>
      <c r="H26" s="8" t="str">
        <f t="shared" si="2"/>
        <v>01212994</v>
      </c>
      <c r="I26" s="52" t="s">
        <v>1398</v>
      </c>
    </row>
    <row r="27" spans="1:9" ht="21" customHeight="1">
      <c r="A27" s="159">
        <v>22</v>
      </c>
      <c r="B27" s="173" t="s">
        <v>2274</v>
      </c>
      <c r="C27" s="153" t="s">
        <v>2121</v>
      </c>
      <c r="D27" s="146"/>
      <c r="E27" s="139" t="str">
        <f t="shared" ref="E27:E29" si="4">IF(I27&gt;0,CONCATENATE(I27,$E$5),"")</f>
        <v>012129951</v>
      </c>
      <c r="F27" s="139" t="str">
        <f t="shared" ref="F27:F29" si="5">IF(I27&gt;0,CONCATENATE(I27,$F$5),"")</f>
        <v>012129952</v>
      </c>
      <c r="G27" s="139" t="str">
        <f t="shared" ref="G27:G29" si="6">IF(I27&gt;0,CONCATENATE(I27,$G$5),"")</f>
        <v>012129953</v>
      </c>
      <c r="H27" s="139" t="str">
        <f t="shared" ref="H27:H29" si="7">IF(I27&gt;0,CONCATENATE(I27,$H$5),"")</f>
        <v>012129954</v>
      </c>
      <c r="I27" s="153" t="s">
        <v>2121</v>
      </c>
    </row>
    <row r="28" spans="1:9" ht="21" customHeight="1">
      <c r="A28" s="159">
        <v>23</v>
      </c>
      <c r="B28" s="172" t="s">
        <v>2119</v>
      </c>
      <c r="C28" s="153" t="s">
        <v>2122</v>
      </c>
      <c r="D28" s="146"/>
      <c r="E28" s="139" t="str">
        <f t="shared" si="4"/>
        <v>012129961</v>
      </c>
      <c r="F28" s="139" t="str">
        <f t="shared" si="5"/>
        <v>012129962</v>
      </c>
      <c r="G28" s="139" t="str">
        <f t="shared" si="6"/>
        <v>012129963</v>
      </c>
      <c r="H28" s="139" t="str">
        <f t="shared" si="7"/>
        <v>012129964</v>
      </c>
      <c r="I28" s="153" t="s">
        <v>2122</v>
      </c>
    </row>
    <row r="29" spans="1:9" ht="21" customHeight="1">
      <c r="A29" s="159">
        <v>24</v>
      </c>
      <c r="B29" s="172" t="s">
        <v>2120</v>
      </c>
      <c r="C29" s="153" t="s">
        <v>2123</v>
      </c>
      <c r="D29" s="146"/>
      <c r="E29" s="139" t="str">
        <f t="shared" si="4"/>
        <v>012129971</v>
      </c>
      <c r="F29" s="139" t="str">
        <f t="shared" si="5"/>
        <v>012129972</v>
      </c>
      <c r="G29" s="139" t="str">
        <f t="shared" si="6"/>
        <v>012129973</v>
      </c>
      <c r="H29" s="139" t="str">
        <f t="shared" si="7"/>
        <v>012129974</v>
      </c>
      <c r="I29" s="153" t="s">
        <v>2123</v>
      </c>
    </row>
    <row r="30" spans="1:9" ht="15.75">
      <c r="A30" s="159">
        <v>25</v>
      </c>
      <c r="B30" s="44" t="s">
        <v>152</v>
      </c>
      <c r="C30" s="137" t="s">
        <v>2039</v>
      </c>
      <c r="D30" s="3"/>
      <c r="E30" s="163" t="str">
        <f>+C30</f>
        <v>01213</v>
      </c>
      <c r="F30" s="8" t="str">
        <f t="shared" si="0"/>
        <v/>
      </c>
      <c r="G30" s="8" t="str">
        <f t="shared" si="1"/>
        <v/>
      </c>
      <c r="H30" s="8" t="str">
        <f t="shared" si="2"/>
        <v/>
      </c>
      <c r="I30" s="114"/>
    </row>
    <row r="31" spans="1:9" ht="15.75">
      <c r="A31" s="159">
        <v>26</v>
      </c>
      <c r="B31" s="9" t="s">
        <v>153</v>
      </c>
      <c r="C31" s="52" t="s">
        <v>1399</v>
      </c>
      <c r="D31" s="3"/>
      <c r="E31" s="8" t="str">
        <f t="shared" si="3"/>
        <v>01213101</v>
      </c>
      <c r="F31" s="8" t="str">
        <f t="shared" si="0"/>
        <v>01213102</v>
      </c>
      <c r="G31" s="8" t="str">
        <f t="shared" si="1"/>
        <v>01213103</v>
      </c>
      <c r="H31" s="8" t="str">
        <f t="shared" si="2"/>
        <v>01213104</v>
      </c>
      <c r="I31" s="52" t="s">
        <v>1399</v>
      </c>
    </row>
    <row r="32" spans="1:9" ht="15.75">
      <c r="A32" s="159">
        <v>27</v>
      </c>
      <c r="B32" s="9" t="s">
        <v>154</v>
      </c>
      <c r="C32" s="52" t="s">
        <v>1400</v>
      </c>
      <c r="D32" s="3"/>
      <c r="E32" s="8" t="str">
        <f t="shared" si="3"/>
        <v>01213201</v>
      </c>
      <c r="F32" s="8" t="str">
        <f t="shared" si="0"/>
        <v>01213202</v>
      </c>
      <c r="G32" s="8" t="str">
        <f t="shared" si="1"/>
        <v>01213203</v>
      </c>
      <c r="H32" s="8" t="str">
        <f t="shared" si="2"/>
        <v>01213204</v>
      </c>
      <c r="I32" s="52" t="s">
        <v>1400</v>
      </c>
    </row>
    <row r="33" spans="1:9" ht="15.75">
      <c r="A33" s="159">
        <v>28</v>
      </c>
      <c r="B33" s="9" t="s">
        <v>155</v>
      </c>
      <c r="C33" s="52" t="s">
        <v>1401</v>
      </c>
      <c r="D33" s="3"/>
      <c r="E33" s="8" t="str">
        <f t="shared" si="3"/>
        <v>01213301</v>
      </c>
      <c r="F33" s="8" t="str">
        <f t="shared" si="0"/>
        <v>01213302</v>
      </c>
      <c r="G33" s="8" t="str">
        <f t="shared" si="1"/>
        <v>01213303</v>
      </c>
      <c r="H33" s="8" t="str">
        <f t="shared" si="2"/>
        <v>01213304</v>
      </c>
      <c r="I33" s="52" t="s">
        <v>1401</v>
      </c>
    </row>
    <row r="34" spans="1:9" ht="15.75">
      <c r="A34" s="159">
        <v>29</v>
      </c>
      <c r="B34" s="9" t="s">
        <v>156</v>
      </c>
      <c r="C34" s="52" t="s">
        <v>1402</v>
      </c>
      <c r="D34" s="3"/>
      <c r="E34" s="8" t="str">
        <f t="shared" si="3"/>
        <v>01213401</v>
      </c>
      <c r="F34" s="8" t="str">
        <f t="shared" si="0"/>
        <v>01213402</v>
      </c>
      <c r="G34" s="8" t="str">
        <f t="shared" si="1"/>
        <v>01213403</v>
      </c>
      <c r="H34" s="8" t="str">
        <f t="shared" si="2"/>
        <v>01213404</v>
      </c>
      <c r="I34" s="52" t="s">
        <v>1402</v>
      </c>
    </row>
    <row r="35" spans="1:9" ht="15.75">
      <c r="A35" s="159">
        <v>30</v>
      </c>
      <c r="B35" s="9" t="s">
        <v>157</v>
      </c>
      <c r="C35" s="152" t="s">
        <v>1403</v>
      </c>
      <c r="D35" s="3"/>
      <c r="E35" s="8" t="str">
        <f t="shared" si="3"/>
        <v>01213901</v>
      </c>
      <c r="F35" s="8" t="str">
        <f t="shared" si="0"/>
        <v>01213902</v>
      </c>
      <c r="G35" s="8" t="str">
        <f t="shared" si="1"/>
        <v>01213903</v>
      </c>
      <c r="H35" s="8" t="str">
        <f t="shared" si="2"/>
        <v>01213904</v>
      </c>
      <c r="I35" s="52" t="s">
        <v>1403</v>
      </c>
    </row>
    <row r="36" spans="1:9" ht="15.75">
      <c r="A36" s="159">
        <v>31</v>
      </c>
      <c r="B36" s="173" t="s">
        <v>2274</v>
      </c>
      <c r="C36" s="153" t="s">
        <v>2124</v>
      </c>
      <c r="D36" s="146"/>
      <c r="E36" s="139" t="str">
        <f t="shared" ref="E36:E38" si="8">IF(I36&gt;0,CONCATENATE(I36,$E$5),"")</f>
        <v>012139051</v>
      </c>
      <c r="F36" s="139" t="str">
        <f t="shared" ref="F36:F38" si="9">IF(I36&gt;0,CONCATENATE(I36,$F$5),"")</f>
        <v>012139052</v>
      </c>
      <c r="G36" s="139" t="str">
        <f t="shared" ref="G36:G38" si="10">IF(I36&gt;0,CONCATENATE(I36,$G$5),"")</f>
        <v>012139053</v>
      </c>
      <c r="H36" s="139" t="str">
        <f t="shared" ref="H36:H38" si="11">IF(I36&gt;0,CONCATENATE(I36,$H$5),"")</f>
        <v>012139054</v>
      </c>
      <c r="I36" s="153" t="s">
        <v>2124</v>
      </c>
    </row>
    <row r="37" spans="1:9" ht="15.75">
      <c r="A37" s="159">
        <v>32</v>
      </c>
      <c r="B37" s="172" t="s">
        <v>2119</v>
      </c>
      <c r="C37" s="153" t="s">
        <v>2125</v>
      </c>
      <c r="D37" s="146"/>
      <c r="E37" s="139" t="str">
        <f t="shared" si="8"/>
        <v>012139061</v>
      </c>
      <c r="F37" s="139" t="str">
        <f t="shared" si="9"/>
        <v>012139062</v>
      </c>
      <c r="G37" s="139" t="str">
        <f t="shared" si="10"/>
        <v>012139063</v>
      </c>
      <c r="H37" s="139" t="str">
        <f t="shared" si="11"/>
        <v>012139064</v>
      </c>
      <c r="I37" s="153" t="s">
        <v>2125</v>
      </c>
    </row>
    <row r="38" spans="1:9" ht="15.75">
      <c r="A38" s="159">
        <v>33</v>
      </c>
      <c r="B38" s="172" t="s">
        <v>2120</v>
      </c>
      <c r="C38" s="153" t="s">
        <v>2126</v>
      </c>
      <c r="D38" s="146"/>
      <c r="E38" s="139" t="str">
        <f t="shared" si="8"/>
        <v>012139071</v>
      </c>
      <c r="F38" s="139" t="str">
        <f t="shared" si="9"/>
        <v>012139072</v>
      </c>
      <c r="G38" s="139" t="str">
        <f t="shared" si="10"/>
        <v>012139073</v>
      </c>
      <c r="H38" s="139" t="str">
        <f t="shared" si="11"/>
        <v>012139074</v>
      </c>
      <c r="I38" s="153" t="s">
        <v>2126</v>
      </c>
    </row>
    <row r="39" spans="1:9" ht="15.75">
      <c r="A39" s="159">
        <v>34</v>
      </c>
      <c r="B39" s="44" t="s">
        <v>158</v>
      </c>
      <c r="C39" s="137" t="s">
        <v>2040</v>
      </c>
      <c r="D39" s="3"/>
      <c r="E39" s="163" t="str">
        <f>+C39</f>
        <v>01214</v>
      </c>
      <c r="F39" s="8" t="str">
        <f t="shared" si="0"/>
        <v/>
      </c>
      <c r="G39" s="8" t="str">
        <f t="shared" si="1"/>
        <v/>
      </c>
      <c r="H39" s="8" t="str">
        <f t="shared" si="2"/>
        <v/>
      </c>
      <c r="I39" s="114"/>
    </row>
    <row r="40" spans="1:9" ht="15.75">
      <c r="A40" s="159">
        <v>35</v>
      </c>
      <c r="B40" s="9" t="s">
        <v>159</v>
      </c>
      <c r="C40" s="52" t="s">
        <v>1404</v>
      </c>
      <c r="D40" s="3"/>
      <c r="E40" s="8" t="str">
        <f t="shared" si="3"/>
        <v>01214101</v>
      </c>
      <c r="F40" s="8" t="str">
        <f t="shared" si="0"/>
        <v>01214102</v>
      </c>
      <c r="G40" s="8" t="str">
        <f t="shared" si="1"/>
        <v>01214103</v>
      </c>
      <c r="H40" s="8" t="str">
        <f t="shared" si="2"/>
        <v>01214104</v>
      </c>
      <c r="I40" s="52" t="s">
        <v>1404</v>
      </c>
    </row>
    <row r="41" spans="1:9" ht="15.75">
      <c r="A41" s="159">
        <v>36</v>
      </c>
      <c r="B41" s="9" t="s">
        <v>160</v>
      </c>
      <c r="C41" s="52" t="s">
        <v>1405</v>
      </c>
      <c r="D41" s="3"/>
      <c r="E41" s="8" t="str">
        <f t="shared" si="3"/>
        <v>01214201</v>
      </c>
      <c r="F41" s="8" t="str">
        <f t="shared" si="0"/>
        <v>01214202</v>
      </c>
      <c r="G41" s="8" t="str">
        <f t="shared" si="1"/>
        <v>01214203</v>
      </c>
      <c r="H41" s="8" t="str">
        <f t="shared" si="2"/>
        <v>01214204</v>
      </c>
      <c r="I41" s="52" t="s">
        <v>1405</v>
      </c>
    </row>
    <row r="42" spans="1:9" ht="15.75">
      <c r="A42" s="159">
        <v>37</v>
      </c>
      <c r="B42" s="9" t="s">
        <v>161</v>
      </c>
      <c r="C42" s="52" t="s">
        <v>1406</v>
      </c>
      <c r="D42" s="3"/>
      <c r="E42" s="8" t="str">
        <f t="shared" si="3"/>
        <v>01214301</v>
      </c>
      <c r="F42" s="8" t="str">
        <f t="shared" si="0"/>
        <v>01214302</v>
      </c>
      <c r="G42" s="8" t="str">
        <f t="shared" si="1"/>
        <v>01214303</v>
      </c>
      <c r="H42" s="8" t="str">
        <f t="shared" si="2"/>
        <v>01214304</v>
      </c>
      <c r="I42" s="52" t="s">
        <v>1406</v>
      </c>
    </row>
    <row r="43" spans="1:9" ht="15.75">
      <c r="A43" s="159">
        <v>38</v>
      </c>
      <c r="B43" s="9" t="s">
        <v>1237</v>
      </c>
      <c r="C43" s="52" t="s">
        <v>1407</v>
      </c>
      <c r="D43" s="3"/>
      <c r="E43" s="8" t="str">
        <f t="shared" si="3"/>
        <v>01214401</v>
      </c>
      <c r="F43" s="8" t="str">
        <f t="shared" si="0"/>
        <v>01214402</v>
      </c>
      <c r="G43" s="8" t="str">
        <f t="shared" si="1"/>
        <v>01214403</v>
      </c>
      <c r="H43" s="8" t="str">
        <f t="shared" si="2"/>
        <v>01214404</v>
      </c>
      <c r="I43" s="52" t="s">
        <v>1407</v>
      </c>
    </row>
    <row r="44" spans="1:9" ht="15.75">
      <c r="A44" s="159">
        <v>39</v>
      </c>
      <c r="B44" s="9" t="s">
        <v>162</v>
      </c>
      <c r="C44" s="52" t="s">
        <v>1408</v>
      </c>
      <c r="D44" s="3"/>
      <c r="E44" s="8" t="str">
        <f t="shared" si="3"/>
        <v>01214501</v>
      </c>
      <c r="F44" s="8" t="str">
        <f t="shared" si="0"/>
        <v>01214502</v>
      </c>
      <c r="G44" s="8" t="str">
        <f t="shared" si="1"/>
        <v>01214503</v>
      </c>
      <c r="H44" s="8" t="str">
        <f t="shared" si="2"/>
        <v>01214504</v>
      </c>
      <c r="I44" s="52" t="s">
        <v>1408</v>
      </c>
    </row>
    <row r="45" spans="1:9" ht="15.75">
      <c r="A45" s="159">
        <v>40</v>
      </c>
      <c r="B45" s="9" t="s">
        <v>163</v>
      </c>
      <c r="C45" s="152" t="s">
        <v>1409</v>
      </c>
      <c r="D45" s="3"/>
      <c r="E45" s="8" t="str">
        <f t="shared" si="3"/>
        <v>01214901</v>
      </c>
      <c r="F45" s="8" t="str">
        <f t="shared" si="0"/>
        <v>01214902</v>
      </c>
      <c r="G45" s="8" t="str">
        <f t="shared" si="1"/>
        <v>01214903</v>
      </c>
      <c r="H45" s="8" t="str">
        <f t="shared" si="2"/>
        <v>01214904</v>
      </c>
      <c r="I45" s="52" t="s">
        <v>1409</v>
      </c>
    </row>
    <row r="46" spans="1:9" ht="15.75">
      <c r="A46" s="159">
        <v>41</v>
      </c>
      <c r="B46" s="173" t="s">
        <v>2274</v>
      </c>
      <c r="C46" s="153" t="s">
        <v>2127</v>
      </c>
      <c r="D46" s="146"/>
      <c r="E46" s="139" t="str">
        <f t="shared" ref="E46:E48" si="12">IF(I46&gt;0,CONCATENATE(I46,$E$5),"")</f>
        <v>012149051</v>
      </c>
      <c r="F46" s="139" t="str">
        <f t="shared" ref="F46:F48" si="13">IF(I46&gt;0,CONCATENATE(I46,$F$5),"")</f>
        <v>012149052</v>
      </c>
      <c r="G46" s="139" t="str">
        <f t="shared" ref="G46:G48" si="14">IF(I46&gt;0,CONCATENATE(I46,$G$5),"")</f>
        <v>012149053</v>
      </c>
      <c r="H46" s="139" t="str">
        <f t="shared" ref="H46:H48" si="15">IF(I46&gt;0,CONCATENATE(I46,$H$5),"")</f>
        <v>012149054</v>
      </c>
      <c r="I46" s="153" t="s">
        <v>2127</v>
      </c>
    </row>
    <row r="47" spans="1:9" ht="15.75">
      <c r="A47" s="159">
        <v>42</v>
      </c>
      <c r="B47" s="172" t="s">
        <v>2119</v>
      </c>
      <c r="C47" s="153" t="s">
        <v>2128</v>
      </c>
      <c r="D47" s="146"/>
      <c r="E47" s="139" t="str">
        <f t="shared" si="12"/>
        <v>012149061</v>
      </c>
      <c r="F47" s="139" t="str">
        <f t="shared" si="13"/>
        <v>012149062</v>
      </c>
      <c r="G47" s="139" t="str">
        <f t="shared" si="14"/>
        <v>012149063</v>
      </c>
      <c r="H47" s="139" t="str">
        <f t="shared" si="15"/>
        <v>012149064</v>
      </c>
      <c r="I47" s="153" t="s">
        <v>2128</v>
      </c>
    </row>
    <row r="48" spans="1:9" ht="15.75">
      <c r="A48" s="159">
        <v>43</v>
      </c>
      <c r="B48" s="172" t="s">
        <v>2120</v>
      </c>
      <c r="C48" s="153" t="s">
        <v>2129</v>
      </c>
      <c r="D48" s="146"/>
      <c r="E48" s="139" t="str">
        <f t="shared" si="12"/>
        <v>012149071</v>
      </c>
      <c r="F48" s="139" t="str">
        <f t="shared" si="13"/>
        <v>012149072</v>
      </c>
      <c r="G48" s="139" t="str">
        <f t="shared" si="14"/>
        <v>012149073</v>
      </c>
      <c r="H48" s="139" t="str">
        <f t="shared" si="15"/>
        <v>012149074</v>
      </c>
      <c r="I48" s="153" t="s">
        <v>2129</v>
      </c>
    </row>
    <row r="49" spans="1:9" ht="15.75">
      <c r="A49" s="159">
        <v>44</v>
      </c>
      <c r="B49" s="44" t="s">
        <v>164</v>
      </c>
      <c r="C49" s="137" t="s">
        <v>2041</v>
      </c>
      <c r="D49" s="3"/>
      <c r="E49" s="163" t="str">
        <f>+C49</f>
        <v>01215</v>
      </c>
      <c r="F49" s="8" t="str">
        <f t="shared" si="0"/>
        <v/>
      </c>
      <c r="G49" s="8" t="str">
        <f t="shared" si="1"/>
        <v/>
      </c>
      <c r="H49" s="8" t="str">
        <f t="shared" si="2"/>
        <v/>
      </c>
      <c r="I49" s="114"/>
    </row>
    <row r="50" spans="1:9" ht="15.75">
      <c r="A50" s="159">
        <v>45</v>
      </c>
      <c r="B50" s="9" t="s">
        <v>165</v>
      </c>
      <c r="C50" s="52" t="s">
        <v>1410</v>
      </c>
      <c r="D50" s="3"/>
      <c r="E50" s="8" t="str">
        <f t="shared" si="3"/>
        <v>01215101</v>
      </c>
      <c r="F50" s="8" t="str">
        <f t="shared" si="0"/>
        <v>01215102</v>
      </c>
      <c r="G50" s="8" t="str">
        <f t="shared" si="1"/>
        <v>01215103</v>
      </c>
      <c r="H50" s="8" t="str">
        <f t="shared" si="2"/>
        <v>01215104</v>
      </c>
      <c r="I50" s="52" t="s">
        <v>1410</v>
      </c>
    </row>
    <row r="51" spans="1:9" ht="15.75">
      <c r="A51" s="159">
        <v>46</v>
      </c>
      <c r="B51" s="9" t="s">
        <v>166</v>
      </c>
      <c r="C51" s="52" t="s">
        <v>1411</v>
      </c>
      <c r="D51" s="3"/>
      <c r="E51" s="8" t="str">
        <f t="shared" si="3"/>
        <v>01215201</v>
      </c>
      <c r="F51" s="8" t="str">
        <f t="shared" si="0"/>
        <v>01215202</v>
      </c>
      <c r="G51" s="8" t="str">
        <f t="shared" si="1"/>
        <v>01215203</v>
      </c>
      <c r="H51" s="8" t="str">
        <f t="shared" si="2"/>
        <v>01215204</v>
      </c>
      <c r="I51" s="52" t="s">
        <v>1411</v>
      </c>
    </row>
    <row r="52" spans="1:9" ht="15.75">
      <c r="A52" s="159">
        <v>47</v>
      </c>
      <c r="B52" s="9" t="s">
        <v>167</v>
      </c>
      <c r="C52" s="52" t="s">
        <v>1412</v>
      </c>
      <c r="D52" s="3"/>
      <c r="E52" s="8" t="str">
        <f t="shared" si="3"/>
        <v>01215301</v>
      </c>
      <c r="F52" s="8" t="str">
        <f t="shared" si="0"/>
        <v>01215302</v>
      </c>
      <c r="G52" s="8" t="str">
        <f t="shared" si="1"/>
        <v>01215303</v>
      </c>
      <c r="H52" s="8" t="str">
        <f t="shared" si="2"/>
        <v>01215304</v>
      </c>
      <c r="I52" s="52" t="s">
        <v>1412</v>
      </c>
    </row>
    <row r="53" spans="1:9" ht="15.75">
      <c r="A53" s="159">
        <v>48</v>
      </c>
      <c r="B53" s="44" t="s">
        <v>216</v>
      </c>
      <c r="C53" s="114"/>
      <c r="D53" s="3"/>
      <c r="E53" s="8" t="str">
        <f t="shared" si="3"/>
        <v/>
      </c>
      <c r="F53" s="8" t="str">
        <f t="shared" si="0"/>
        <v/>
      </c>
      <c r="G53" s="8" t="str">
        <f t="shared" si="1"/>
        <v/>
      </c>
      <c r="H53" s="8" t="str">
        <f t="shared" si="2"/>
        <v/>
      </c>
      <c r="I53" s="114"/>
    </row>
    <row r="54" spans="1:9" ht="15.75">
      <c r="A54" s="159">
        <v>49</v>
      </c>
      <c r="B54" s="44" t="s">
        <v>187</v>
      </c>
      <c r="C54" s="137" t="s">
        <v>2042</v>
      </c>
      <c r="D54" s="3"/>
      <c r="E54" s="163" t="str">
        <f>+C54</f>
        <v>012191</v>
      </c>
      <c r="F54" s="8" t="str">
        <f t="shared" si="0"/>
        <v/>
      </c>
      <c r="G54" s="8" t="str">
        <f t="shared" si="1"/>
        <v/>
      </c>
      <c r="H54" s="8" t="str">
        <f t="shared" si="2"/>
        <v/>
      </c>
      <c r="I54" s="114"/>
    </row>
    <row r="55" spans="1:9" ht="15.75">
      <c r="A55" s="159">
        <v>50</v>
      </c>
      <c r="B55" s="9" t="s">
        <v>168</v>
      </c>
      <c r="C55" s="52" t="s">
        <v>1413</v>
      </c>
      <c r="D55" s="3"/>
      <c r="E55" s="8" t="str">
        <f t="shared" si="3"/>
        <v>01219111</v>
      </c>
      <c r="F55" s="8" t="str">
        <f t="shared" si="0"/>
        <v>01219112</v>
      </c>
      <c r="G55" s="8" t="str">
        <f t="shared" si="1"/>
        <v>01219113</v>
      </c>
      <c r="H55" s="8" t="str">
        <f t="shared" si="2"/>
        <v>01219114</v>
      </c>
      <c r="I55" s="52" t="s">
        <v>1413</v>
      </c>
    </row>
    <row r="56" spans="1:9" ht="15.75">
      <c r="A56" s="159">
        <v>51</v>
      </c>
      <c r="B56" s="9" t="s">
        <v>169</v>
      </c>
      <c r="C56" s="52" t="s">
        <v>1414</v>
      </c>
      <c r="D56" s="3"/>
      <c r="E56" s="8" t="str">
        <f t="shared" si="3"/>
        <v>01219121</v>
      </c>
      <c r="F56" s="8" t="str">
        <f t="shared" si="0"/>
        <v>01219122</v>
      </c>
      <c r="G56" s="8" t="str">
        <f t="shared" si="1"/>
        <v>01219123</v>
      </c>
      <c r="H56" s="8" t="str">
        <f t="shared" si="2"/>
        <v>01219124</v>
      </c>
      <c r="I56" s="52" t="s">
        <v>1414</v>
      </c>
    </row>
    <row r="57" spans="1:9" ht="15.75">
      <c r="A57" s="159">
        <v>52</v>
      </c>
      <c r="B57" s="9" t="s">
        <v>217</v>
      </c>
      <c r="C57" s="52" t="s">
        <v>1415</v>
      </c>
      <c r="D57" s="3"/>
      <c r="E57" s="8" t="str">
        <f t="shared" si="3"/>
        <v>01219131</v>
      </c>
      <c r="F57" s="8" t="str">
        <f t="shared" si="0"/>
        <v>01219132</v>
      </c>
      <c r="G57" s="8" t="str">
        <f t="shared" si="1"/>
        <v>01219133</v>
      </c>
      <c r="H57" s="8" t="str">
        <f t="shared" si="2"/>
        <v>01219134</v>
      </c>
      <c r="I57" s="52" t="s">
        <v>1415</v>
      </c>
    </row>
    <row r="58" spans="1:9" ht="15.75">
      <c r="A58" s="159">
        <v>53</v>
      </c>
      <c r="B58" s="9" t="s">
        <v>218</v>
      </c>
      <c r="C58" s="152" t="s">
        <v>1416</v>
      </c>
      <c r="D58" s="3"/>
      <c r="E58" s="8" t="str">
        <f t="shared" si="3"/>
        <v>01219191</v>
      </c>
      <c r="F58" s="8" t="str">
        <f t="shared" si="0"/>
        <v>01219192</v>
      </c>
      <c r="G58" s="8" t="str">
        <f t="shared" si="1"/>
        <v>01219193</v>
      </c>
      <c r="H58" s="8" t="str">
        <f t="shared" si="2"/>
        <v>01219194</v>
      </c>
      <c r="I58" s="52" t="s">
        <v>1416</v>
      </c>
    </row>
    <row r="59" spans="1:9" ht="15.75">
      <c r="A59" s="159">
        <v>54</v>
      </c>
      <c r="B59" s="173" t="s">
        <v>2274</v>
      </c>
      <c r="C59" s="153" t="s">
        <v>2130</v>
      </c>
      <c r="D59" s="146"/>
      <c r="E59" s="139" t="str">
        <f t="shared" ref="E59:E61" si="16">IF(I59&gt;0,CONCATENATE(I59,$E$5),"")</f>
        <v>012191951</v>
      </c>
      <c r="F59" s="139" t="str">
        <f t="shared" ref="F59:F61" si="17">IF(I59&gt;0,CONCATENATE(I59,$F$5),"")</f>
        <v>012191952</v>
      </c>
      <c r="G59" s="139" t="str">
        <f t="shared" ref="G59:G61" si="18">IF(I59&gt;0,CONCATENATE(I59,$G$5),"")</f>
        <v>012191953</v>
      </c>
      <c r="H59" s="139" t="str">
        <f t="shared" ref="H59:H61" si="19">IF(I59&gt;0,CONCATENATE(I59,$H$5),"")</f>
        <v>012191954</v>
      </c>
      <c r="I59" s="153" t="s">
        <v>2130</v>
      </c>
    </row>
    <row r="60" spans="1:9" ht="15.75">
      <c r="A60" s="159">
        <v>55</v>
      </c>
      <c r="B60" s="172" t="s">
        <v>2119</v>
      </c>
      <c r="C60" s="153" t="s">
        <v>2131</v>
      </c>
      <c r="D60" s="146"/>
      <c r="E60" s="139" t="str">
        <f t="shared" si="16"/>
        <v>012191961</v>
      </c>
      <c r="F60" s="139" t="str">
        <f t="shared" si="17"/>
        <v>012191962</v>
      </c>
      <c r="G60" s="139" t="str">
        <f t="shared" si="18"/>
        <v>012191963</v>
      </c>
      <c r="H60" s="139" t="str">
        <f t="shared" si="19"/>
        <v>012191964</v>
      </c>
      <c r="I60" s="153" t="s">
        <v>2131</v>
      </c>
    </row>
    <row r="61" spans="1:9" ht="15.75">
      <c r="A61" s="159">
        <v>56</v>
      </c>
      <c r="B61" s="172" t="s">
        <v>2120</v>
      </c>
      <c r="C61" s="153" t="s">
        <v>2132</v>
      </c>
      <c r="D61" s="146"/>
      <c r="E61" s="139" t="str">
        <f t="shared" si="16"/>
        <v>012191971</v>
      </c>
      <c r="F61" s="139" t="str">
        <f t="shared" si="17"/>
        <v>012191972</v>
      </c>
      <c r="G61" s="139" t="str">
        <f t="shared" si="18"/>
        <v>012191973</v>
      </c>
      <c r="H61" s="139" t="str">
        <f t="shared" si="19"/>
        <v>012191974</v>
      </c>
      <c r="I61" s="153" t="s">
        <v>2132</v>
      </c>
    </row>
    <row r="62" spans="1:9" ht="15.75">
      <c r="A62" s="159">
        <v>57</v>
      </c>
      <c r="B62" s="44" t="s">
        <v>188</v>
      </c>
      <c r="C62" s="137" t="s">
        <v>2043</v>
      </c>
      <c r="D62" s="3"/>
      <c r="E62" s="163" t="str">
        <f>+C62</f>
        <v>012192</v>
      </c>
      <c r="F62" s="8" t="str">
        <f t="shared" si="0"/>
        <v/>
      </c>
      <c r="G62" s="8" t="str">
        <f t="shared" si="1"/>
        <v/>
      </c>
      <c r="H62" s="8" t="str">
        <f t="shared" si="2"/>
        <v/>
      </c>
      <c r="I62" s="114"/>
    </row>
    <row r="63" spans="1:9" ht="15.75">
      <c r="A63" s="159">
        <v>58</v>
      </c>
      <c r="B63" s="11" t="s">
        <v>189</v>
      </c>
      <c r="C63" s="52" t="s">
        <v>1417</v>
      </c>
      <c r="D63" s="3"/>
      <c r="E63" s="8" t="str">
        <f t="shared" si="3"/>
        <v>01219211</v>
      </c>
      <c r="F63" s="8" t="str">
        <f t="shared" si="0"/>
        <v>01219212</v>
      </c>
      <c r="G63" s="8" t="str">
        <f t="shared" si="1"/>
        <v>01219213</v>
      </c>
      <c r="H63" s="8" t="str">
        <f t="shared" si="2"/>
        <v>01219214</v>
      </c>
      <c r="I63" s="52" t="s">
        <v>1417</v>
      </c>
    </row>
    <row r="64" spans="1:9" ht="15.75">
      <c r="A64" s="159">
        <v>59</v>
      </c>
      <c r="B64" s="9" t="s">
        <v>219</v>
      </c>
      <c r="C64" s="52" t="s">
        <v>1418</v>
      </c>
      <c r="D64" s="3"/>
      <c r="E64" s="8" t="str">
        <f t="shared" si="3"/>
        <v>01219221</v>
      </c>
      <c r="F64" s="8" t="str">
        <f t="shared" si="0"/>
        <v>01219222</v>
      </c>
      <c r="G64" s="8" t="str">
        <f t="shared" si="1"/>
        <v>01219223</v>
      </c>
      <c r="H64" s="8" t="str">
        <f t="shared" si="2"/>
        <v>01219224</v>
      </c>
      <c r="I64" s="52" t="s">
        <v>1418</v>
      </c>
    </row>
    <row r="65" spans="1:9" ht="15.75">
      <c r="A65" s="159">
        <v>60</v>
      </c>
      <c r="B65" s="11" t="s">
        <v>190</v>
      </c>
      <c r="C65" s="52" t="s">
        <v>1419</v>
      </c>
      <c r="D65" s="3"/>
      <c r="E65" s="8" t="str">
        <f t="shared" si="3"/>
        <v>01219231</v>
      </c>
      <c r="F65" s="8" t="str">
        <f t="shared" si="0"/>
        <v>01219232</v>
      </c>
      <c r="G65" s="8" t="str">
        <f t="shared" si="1"/>
        <v>01219233</v>
      </c>
      <c r="H65" s="8" t="str">
        <f t="shared" si="2"/>
        <v>01219234</v>
      </c>
      <c r="I65" s="52" t="s">
        <v>1419</v>
      </c>
    </row>
    <row r="66" spans="1:9" ht="15.75">
      <c r="A66" s="159">
        <v>61</v>
      </c>
      <c r="B66" s="9" t="s">
        <v>191</v>
      </c>
      <c r="C66" s="52" t="s">
        <v>1420</v>
      </c>
      <c r="D66" s="3"/>
      <c r="E66" s="8" t="str">
        <f t="shared" si="3"/>
        <v>01219241</v>
      </c>
      <c r="F66" s="8" t="str">
        <f t="shared" si="0"/>
        <v>01219242</v>
      </c>
      <c r="G66" s="8" t="str">
        <f t="shared" si="1"/>
        <v>01219243</v>
      </c>
      <c r="H66" s="8" t="str">
        <f t="shared" si="2"/>
        <v>01219244</v>
      </c>
      <c r="I66" s="52" t="s">
        <v>1420</v>
      </c>
    </row>
    <row r="67" spans="1:9" ht="15.75">
      <c r="A67" s="159">
        <v>62</v>
      </c>
      <c r="B67" s="9" t="s">
        <v>192</v>
      </c>
      <c r="C67" s="152" t="s">
        <v>1421</v>
      </c>
      <c r="D67" s="3"/>
      <c r="E67" s="8" t="str">
        <f t="shared" si="3"/>
        <v>01219291</v>
      </c>
      <c r="F67" s="8" t="str">
        <f t="shared" si="0"/>
        <v>01219292</v>
      </c>
      <c r="G67" s="8" t="str">
        <f t="shared" si="1"/>
        <v>01219293</v>
      </c>
      <c r="H67" s="8" t="str">
        <f t="shared" si="2"/>
        <v>01219294</v>
      </c>
      <c r="I67" s="52" t="s">
        <v>1421</v>
      </c>
    </row>
    <row r="68" spans="1:9" ht="15.75">
      <c r="A68" s="159">
        <v>63</v>
      </c>
      <c r="B68" s="173" t="s">
        <v>2274</v>
      </c>
      <c r="C68" s="153" t="s">
        <v>2133</v>
      </c>
      <c r="D68" s="146"/>
      <c r="E68" s="139" t="str">
        <f t="shared" ref="E68:E70" si="20">IF(I68&gt;0,CONCATENATE(I68,$E$5),"")</f>
        <v>012192951</v>
      </c>
      <c r="F68" s="139" t="str">
        <f t="shared" ref="F68:F70" si="21">IF(I68&gt;0,CONCATENATE(I68,$F$5),"")</f>
        <v>012192952</v>
      </c>
      <c r="G68" s="139" t="str">
        <f t="shared" ref="G68:G70" si="22">IF(I68&gt;0,CONCATENATE(I68,$G$5),"")</f>
        <v>012192953</v>
      </c>
      <c r="H68" s="139" t="str">
        <f t="shared" ref="H68:H70" si="23">IF(I68&gt;0,CONCATENATE(I68,$H$5),"")</f>
        <v>012192954</v>
      </c>
      <c r="I68" s="153" t="s">
        <v>2133</v>
      </c>
    </row>
    <row r="69" spans="1:9" ht="15.75">
      <c r="A69" s="159">
        <v>64</v>
      </c>
      <c r="B69" s="172" t="s">
        <v>2119</v>
      </c>
      <c r="C69" s="153" t="s">
        <v>2134</v>
      </c>
      <c r="D69" s="146"/>
      <c r="E69" s="139" t="str">
        <f t="shared" si="20"/>
        <v>012192961</v>
      </c>
      <c r="F69" s="139" t="str">
        <f t="shared" si="21"/>
        <v>012192962</v>
      </c>
      <c r="G69" s="139" t="str">
        <f t="shared" si="22"/>
        <v>012192963</v>
      </c>
      <c r="H69" s="139" t="str">
        <f t="shared" si="23"/>
        <v>012192964</v>
      </c>
      <c r="I69" s="153" t="s">
        <v>2134</v>
      </c>
    </row>
    <row r="70" spans="1:9" ht="15.75">
      <c r="A70" s="159">
        <v>65</v>
      </c>
      <c r="B70" s="172" t="s">
        <v>2120</v>
      </c>
      <c r="C70" s="153" t="s">
        <v>2135</v>
      </c>
      <c r="D70" s="146"/>
      <c r="E70" s="139" t="str">
        <f t="shared" si="20"/>
        <v>012192971</v>
      </c>
      <c r="F70" s="139" t="str">
        <f t="shared" si="21"/>
        <v>012192972</v>
      </c>
      <c r="G70" s="139" t="str">
        <f t="shared" si="22"/>
        <v>012192973</v>
      </c>
      <c r="H70" s="139" t="str">
        <f t="shared" si="23"/>
        <v>012192974</v>
      </c>
      <c r="I70" s="153" t="s">
        <v>2135</v>
      </c>
    </row>
    <row r="71" spans="1:9" ht="15.75">
      <c r="A71" s="159">
        <v>66</v>
      </c>
      <c r="B71" s="44" t="s">
        <v>186</v>
      </c>
      <c r="C71" s="137" t="s">
        <v>2044</v>
      </c>
      <c r="D71" s="3"/>
      <c r="E71" s="163" t="str">
        <f>+C71</f>
        <v>0122</v>
      </c>
      <c r="F71" s="8" t="str">
        <f t="shared" si="0"/>
        <v/>
      </c>
      <c r="G71" s="8" t="str">
        <f t="shared" si="1"/>
        <v/>
      </c>
      <c r="H71" s="8" t="str">
        <f t="shared" si="2"/>
        <v/>
      </c>
      <c r="I71" s="114"/>
    </row>
    <row r="72" spans="1:9" ht="15.75">
      <c r="A72" s="159">
        <v>67</v>
      </c>
      <c r="B72" s="9" t="s">
        <v>193</v>
      </c>
      <c r="C72" s="52" t="s">
        <v>1422</v>
      </c>
      <c r="D72" s="3"/>
      <c r="E72" s="8" t="str">
        <f t="shared" si="3"/>
        <v>01220101</v>
      </c>
      <c r="F72" s="8" t="str">
        <f t="shared" si="0"/>
        <v>01220102</v>
      </c>
      <c r="G72" s="8" t="str">
        <f t="shared" si="1"/>
        <v>01220103</v>
      </c>
      <c r="H72" s="8" t="str">
        <f t="shared" si="2"/>
        <v>01220104</v>
      </c>
      <c r="I72" s="52" t="s">
        <v>1422</v>
      </c>
    </row>
    <row r="73" spans="1:9" ht="15.75">
      <c r="A73" s="159">
        <v>68</v>
      </c>
      <c r="B73" s="9" t="s">
        <v>194</v>
      </c>
      <c r="C73" s="52" t="s">
        <v>1423</v>
      </c>
      <c r="D73" s="3"/>
      <c r="E73" s="8" t="str">
        <f t="shared" si="3"/>
        <v>01220201</v>
      </c>
      <c r="F73" s="8" t="str">
        <f t="shared" si="0"/>
        <v>01220202</v>
      </c>
      <c r="G73" s="8" t="str">
        <f t="shared" si="1"/>
        <v>01220203</v>
      </c>
      <c r="H73" s="8" t="str">
        <f t="shared" si="2"/>
        <v>01220204</v>
      </c>
      <c r="I73" s="52" t="s">
        <v>1423</v>
      </c>
    </row>
    <row r="74" spans="1:9" ht="15.75">
      <c r="A74" s="159">
        <v>69</v>
      </c>
      <c r="B74" s="9" t="s">
        <v>195</v>
      </c>
      <c r="C74" s="52" t="s">
        <v>1424</v>
      </c>
      <c r="D74" s="3"/>
      <c r="E74" s="8" t="str">
        <f t="shared" si="3"/>
        <v>01220301</v>
      </c>
      <c r="F74" s="8" t="str">
        <f t="shared" si="0"/>
        <v>01220302</v>
      </c>
      <c r="G74" s="8" t="str">
        <f t="shared" si="1"/>
        <v>01220303</v>
      </c>
      <c r="H74" s="8" t="str">
        <f t="shared" si="2"/>
        <v>01220304</v>
      </c>
      <c r="I74" s="52" t="s">
        <v>1424</v>
      </c>
    </row>
    <row r="75" spans="1:9" ht="15.75">
      <c r="A75" s="159">
        <v>70</v>
      </c>
      <c r="B75" s="9" t="s">
        <v>196</v>
      </c>
      <c r="C75" s="52" t="s">
        <v>1425</v>
      </c>
      <c r="D75" s="3"/>
      <c r="E75" s="8" t="str">
        <f t="shared" si="3"/>
        <v>01220401</v>
      </c>
      <c r="F75" s="8" t="str">
        <f t="shared" si="0"/>
        <v>01220402</v>
      </c>
      <c r="G75" s="8" t="str">
        <f t="shared" si="1"/>
        <v>01220403</v>
      </c>
      <c r="H75" s="8" t="str">
        <f t="shared" si="2"/>
        <v>01220404</v>
      </c>
      <c r="I75" s="52" t="s">
        <v>1425</v>
      </c>
    </row>
    <row r="76" spans="1:9" ht="15.75">
      <c r="A76" s="159">
        <v>71</v>
      </c>
      <c r="B76" s="9" t="s">
        <v>197</v>
      </c>
      <c r="C76" s="152" t="s">
        <v>1426</v>
      </c>
      <c r="D76" s="3"/>
      <c r="E76" s="8" t="str">
        <f t="shared" si="3"/>
        <v>01220901</v>
      </c>
      <c r="F76" s="8" t="str">
        <f t="shared" si="0"/>
        <v>01220902</v>
      </c>
      <c r="G76" s="8" t="str">
        <f t="shared" si="1"/>
        <v>01220903</v>
      </c>
      <c r="H76" s="8" t="str">
        <f t="shared" si="2"/>
        <v>01220904</v>
      </c>
      <c r="I76" s="52" t="s">
        <v>1426</v>
      </c>
    </row>
    <row r="77" spans="1:9" ht="15.75">
      <c r="A77" s="159">
        <v>72</v>
      </c>
      <c r="B77" s="173" t="s">
        <v>2274</v>
      </c>
      <c r="C77" s="153" t="s">
        <v>2136</v>
      </c>
      <c r="D77" s="146"/>
      <c r="E77" s="139" t="str">
        <f t="shared" ref="E77:E79" si="24">IF(I77&gt;0,CONCATENATE(I77,$E$5),"")</f>
        <v>012209051</v>
      </c>
      <c r="F77" s="139" t="str">
        <f t="shared" ref="F77:F79" si="25">IF(I77&gt;0,CONCATENATE(I77,$F$5),"")</f>
        <v>012209052</v>
      </c>
      <c r="G77" s="139" t="str">
        <f t="shared" ref="G77:G79" si="26">IF(I77&gt;0,CONCATENATE(I77,$G$5),"")</f>
        <v>012209053</v>
      </c>
      <c r="H77" s="139" t="str">
        <f t="shared" ref="H77:H79" si="27">IF(I77&gt;0,CONCATENATE(I77,$H$5),"")</f>
        <v>012209054</v>
      </c>
      <c r="I77" s="153" t="s">
        <v>2136</v>
      </c>
    </row>
    <row r="78" spans="1:9" ht="15.75">
      <c r="A78" s="159">
        <v>73</v>
      </c>
      <c r="B78" s="172" t="s">
        <v>2119</v>
      </c>
      <c r="C78" s="153" t="s">
        <v>2137</v>
      </c>
      <c r="D78" s="146"/>
      <c r="E78" s="139" t="str">
        <f t="shared" si="24"/>
        <v>012209061</v>
      </c>
      <c r="F78" s="139" t="str">
        <f t="shared" si="25"/>
        <v>012209062</v>
      </c>
      <c r="G78" s="139" t="str">
        <f t="shared" si="26"/>
        <v>012209063</v>
      </c>
      <c r="H78" s="139" t="str">
        <f t="shared" si="27"/>
        <v>012209064</v>
      </c>
      <c r="I78" s="153" t="s">
        <v>2137</v>
      </c>
    </row>
    <row r="79" spans="1:9" ht="15.75">
      <c r="A79" s="159">
        <v>74</v>
      </c>
      <c r="B79" s="172" t="s">
        <v>2120</v>
      </c>
      <c r="C79" s="153" t="s">
        <v>2138</v>
      </c>
      <c r="D79" s="146"/>
      <c r="E79" s="139" t="str">
        <f t="shared" si="24"/>
        <v>012209071</v>
      </c>
      <c r="F79" s="139" t="str">
        <f t="shared" si="25"/>
        <v>012209072</v>
      </c>
      <c r="G79" s="139" t="str">
        <f t="shared" si="26"/>
        <v>012209073</v>
      </c>
      <c r="H79" s="139" t="str">
        <f t="shared" si="27"/>
        <v>012209074</v>
      </c>
      <c r="I79" s="153" t="s">
        <v>2138</v>
      </c>
    </row>
    <row r="80" spans="1:9" ht="15.75">
      <c r="A80" s="159">
        <v>75</v>
      </c>
      <c r="B80" s="13" t="s">
        <v>198</v>
      </c>
      <c r="C80" s="52" t="s">
        <v>1427</v>
      </c>
      <c r="D80" s="3"/>
      <c r="E80" s="8" t="str">
        <f t="shared" si="3"/>
        <v>01230001</v>
      </c>
      <c r="F80" s="8" t="str">
        <f t="shared" si="0"/>
        <v>01230002</v>
      </c>
      <c r="G80" s="8" t="str">
        <f t="shared" si="1"/>
        <v>01230003</v>
      </c>
      <c r="H80" s="8" t="str">
        <f t="shared" si="2"/>
        <v>01230004</v>
      </c>
      <c r="I80" s="52" t="s">
        <v>1427</v>
      </c>
    </row>
    <row r="81" spans="1:11" ht="15.75">
      <c r="A81" s="159">
        <v>76</v>
      </c>
      <c r="B81" s="13" t="s">
        <v>199</v>
      </c>
      <c r="C81" s="52" t="s">
        <v>1428</v>
      </c>
      <c r="D81" s="3"/>
      <c r="E81" s="8" t="str">
        <f t="shared" si="3"/>
        <v>01240001</v>
      </c>
      <c r="F81" s="8" t="str">
        <f t="shared" si="0"/>
        <v>01240002</v>
      </c>
      <c r="G81" s="8" t="str">
        <f t="shared" si="1"/>
        <v>01240003</v>
      </c>
      <c r="H81" s="8" t="str">
        <f t="shared" si="2"/>
        <v>01240004</v>
      </c>
      <c r="I81" s="52" t="s">
        <v>1428</v>
      </c>
    </row>
    <row r="82" spans="1:11" ht="15.75">
      <c r="A82" s="159">
        <v>77</v>
      </c>
      <c r="B82" s="13" t="s">
        <v>200</v>
      </c>
      <c r="C82" s="52" t="s">
        <v>1429</v>
      </c>
      <c r="D82" s="3"/>
      <c r="E82" s="8" t="str">
        <f t="shared" si="3"/>
        <v>01250001</v>
      </c>
      <c r="F82" s="8" t="str">
        <f t="shared" si="0"/>
        <v>01250002</v>
      </c>
      <c r="G82" s="8" t="str">
        <f t="shared" si="1"/>
        <v>01250003</v>
      </c>
      <c r="H82" s="8" t="str">
        <f t="shared" si="2"/>
        <v>01250004</v>
      </c>
      <c r="I82" s="52" t="s">
        <v>1429</v>
      </c>
      <c r="K82" s="6" t="s">
        <v>2005</v>
      </c>
    </row>
    <row r="83" spans="1:11" ht="15.75">
      <c r="A83" s="159">
        <v>78</v>
      </c>
      <c r="B83" s="13" t="s">
        <v>201</v>
      </c>
      <c r="C83" s="52" t="s">
        <v>1430</v>
      </c>
      <c r="D83" s="3"/>
      <c r="E83" s="8" t="str">
        <f t="shared" si="3"/>
        <v>01260001</v>
      </c>
      <c r="F83" s="8" t="str">
        <f t="shared" si="0"/>
        <v>01260002</v>
      </c>
      <c r="G83" s="8" t="str">
        <f t="shared" si="1"/>
        <v>01260003</v>
      </c>
      <c r="H83" s="8" t="str">
        <f t="shared" si="2"/>
        <v>01260004</v>
      </c>
      <c r="I83" s="52" t="s">
        <v>1430</v>
      </c>
    </row>
    <row r="84" spans="1:11" ht="15.75">
      <c r="A84" s="159">
        <v>79</v>
      </c>
      <c r="B84" s="44" t="s">
        <v>202</v>
      </c>
      <c r="C84" s="137" t="s">
        <v>2045</v>
      </c>
      <c r="D84" s="3"/>
      <c r="E84" s="163" t="str">
        <f>+C84</f>
        <v>0127</v>
      </c>
      <c r="F84" s="8" t="str">
        <f t="shared" si="0"/>
        <v/>
      </c>
      <c r="G84" s="8" t="str">
        <f t="shared" si="1"/>
        <v/>
      </c>
      <c r="H84" s="8" t="str">
        <f t="shared" si="2"/>
        <v/>
      </c>
      <c r="I84" s="114"/>
    </row>
    <row r="85" spans="1:11" ht="15.75">
      <c r="A85" s="159">
        <v>80</v>
      </c>
      <c r="B85" s="9" t="s">
        <v>1431</v>
      </c>
      <c r="C85" s="52" t="s">
        <v>1432</v>
      </c>
      <c r="D85" s="3"/>
      <c r="E85" s="8" t="str">
        <f t="shared" si="3"/>
        <v>01270101</v>
      </c>
      <c r="F85" s="8" t="str">
        <f t="shared" si="0"/>
        <v>01270102</v>
      </c>
      <c r="G85" s="8" t="str">
        <f t="shared" si="1"/>
        <v>01270103</v>
      </c>
      <c r="H85" s="8" t="str">
        <f t="shared" si="2"/>
        <v>01270104</v>
      </c>
      <c r="I85" s="52" t="s">
        <v>1432</v>
      </c>
    </row>
    <row r="86" spans="1:11" ht="15.75">
      <c r="A86" s="159">
        <v>81</v>
      </c>
      <c r="B86" s="9" t="s">
        <v>1433</v>
      </c>
      <c r="C86" s="52" t="s">
        <v>1434</v>
      </c>
      <c r="D86" s="3"/>
      <c r="E86" s="8" t="str">
        <f t="shared" si="3"/>
        <v>01270201</v>
      </c>
      <c r="F86" s="8" t="str">
        <f t="shared" si="0"/>
        <v>01270202</v>
      </c>
      <c r="G86" s="8" t="str">
        <f t="shared" si="1"/>
        <v>01270203</v>
      </c>
      <c r="H86" s="8" t="str">
        <f t="shared" si="2"/>
        <v>01270204</v>
      </c>
      <c r="I86" s="52" t="s">
        <v>1434</v>
      </c>
    </row>
    <row r="87" spans="1:11" ht="15.75">
      <c r="A87" s="159">
        <v>82</v>
      </c>
      <c r="B87" s="44" t="s">
        <v>203</v>
      </c>
      <c r="C87" s="137" t="s">
        <v>2046</v>
      </c>
      <c r="D87" s="3"/>
      <c r="E87" s="8" t="str">
        <f t="shared" si="3"/>
        <v/>
      </c>
      <c r="F87" s="8" t="str">
        <f t="shared" si="0"/>
        <v/>
      </c>
      <c r="G87" s="8" t="str">
        <f t="shared" si="1"/>
        <v/>
      </c>
      <c r="H87" s="8" t="str">
        <f t="shared" si="2"/>
        <v/>
      </c>
      <c r="I87" s="114"/>
    </row>
    <row r="88" spans="1:11" ht="15.75">
      <c r="A88" s="159">
        <v>83</v>
      </c>
      <c r="B88" s="44" t="s">
        <v>204</v>
      </c>
      <c r="C88" s="137" t="s">
        <v>2047</v>
      </c>
      <c r="D88" s="3"/>
      <c r="E88" s="163" t="str">
        <f>+C88</f>
        <v>01281</v>
      </c>
      <c r="F88" s="8" t="str">
        <f t="shared" si="0"/>
        <v/>
      </c>
      <c r="G88" s="8" t="str">
        <f t="shared" si="1"/>
        <v/>
      </c>
      <c r="H88" s="8" t="str">
        <f t="shared" si="2"/>
        <v/>
      </c>
      <c r="I88" s="114"/>
    </row>
    <row r="89" spans="1:11" ht="15.75">
      <c r="A89" s="159">
        <v>84</v>
      </c>
      <c r="B89" s="9" t="s">
        <v>170</v>
      </c>
      <c r="C89" s="52" t="s">
        <v>1435</v>
      </c>
      <c r="D89" s="3"/>
      <c r="E89" s="8" t="str">
        <f t="shared" si="3"/>
        <v>01281101</v>
      </c>
      <c r="F89" s="8" t="str">
        <f t="shared" si="0"/>
        <v>01281102</v>
      </c>
      <c r="G89" s="8" t="str">
        <f t="shared" si="1"/>
        <v>01281103</v>
      </c>
      <c r="H89" s="8" t="str">
        <f t="shared" si="2"/>
        <v>01281104</v>
      </c>
      <c r="I89" s="52" t="s">
        <v>1435</v>
      </c>
    </row>
    <row r="90" spans="1:11" ht="15.75">
      <c r="A90" s="159">
        <v>85</v>
      </c>
      <c r="B90" s="9" t="s">
        <v>171</v>
      </c>
      <c r="C90" s="52" t="s">
        <v>1436</v>
      </c>
      <c r="D90" s="3"/>
      <c r="E90" s="8" t="str">
        <f t="shared" ref="E90:E124" si="28">IF(I90&gt;0,CONCATENATE(I90,$E$5),"")</f>
        <v>01281201</v>
      </c>
      <c r="F90" s="8" t="str">
        <f t="shared" ref="F90:F124" si="29">IF(I90&gt;0,CONCATENATE(I90,$F$5),"")</f>
        <v>01281202</v>
      </c>
      <c r="G90" s="8" t="str">
        <f t="shared" ref="G90:G124" si="30">IF(I90&gt;0,CONCATENATE(I90,$G$5),"")</f>
        <v>01281203</v>
      </c>
      <c r="H90" s="8" t="str">
        <f t="shared" ref="H90:H124" si="31">IF(I90&gt;0,CONCATENATE(I90,$H$5),"")</f>
        <v>01281204</v>
      </c>
      <c r="I90" s="52" t="s">
        <v>1436</v>
      </c>
    </row>
    <row r="91" spans="1:11" ht="15.75">
      <c r="A91" s="159">
        <v>86</v>
      </c>
      <c r="B91" s="9" t="s">
        <v>205</v>
      </c>
      <c r="C91" s="152" t="s">
        <v>1437</v>
      </c>
      <c r="D91" s="3"/>
      <c r="E91" s="8" t="str">
        <f t="shared" si="28"/>
        <v>01281901</v>
      </c>
      <c r="F91" s="8" t="str">
        <f t="shared" si="29"/>
        <v>01281902</v>
      </c>
      <c r="G91" s="8" t="str">
        <f t="shared" si="30"/>
        <v>01281903</v>
      </c>
      <c r="H91" s="8" t="str">
        <f t="shared" si="31"/>
        <v>01281904</v>
      </c>
      <c r="I91" s="52" t="s">
        <v>1437</v>
      </c>
    </row>
    <row r="92" spans="1:11" ht="15.75">
      <c r="A92" s="159">
        <v>87</v>
      </c>
      <c r="B92" s="173" t="s">
        <v>2275</v>
      </c>
      <c r="C92" s="153" t="s">
        <v>2139</v>
      </c>
      <c r="D92" s="146"/>
      <c r="E92" s="139" t="str">
        <f t="shared" ref="E92:E94" si="32">IF(I92&gt;0,CONCATENATE(I92,$E$5),"")</f>
        <v>012819051</v>
      </c>
      <c r="F92" s="139" t="str">
        <f t="shared" ref="F92:F94" si="33">IF(I92&gt;0,CONCATENATE(I92,$F$5),"")</f>
        <v>012819052</v>
      </c>
      <c r="G92" s="139" t="str">
        <f t="shared" ref="G92:G94" si="34">IF(I92&gt;0,CONCATENATE(I92,$G$5),"")</f>
        <v>012819053</v>
      </c>
      <c r="H92" s="139" t="str">
        <f t="shared" ref="H92:H94" si="35">IF(I92&gt;0,CONCATENATE(I92,$H$5),"")</f>
        <v>012819054</v>
      </c>
      <c r="I92" s="153" t="s">
        <v>2139</v>
      </c>
    </row>
    <row r="93" spans="1:11" ht="15.75">
      <c r="A93" s="159">
        <v>88</v>
      </c>
      <c r="B93" s="172" t="s">
        <v>2119</v>
      </c>
      <c r="C93" s="153" t="s">
        <v>2140</v>
      </c>
      <c r="D93" s="146"/>
      <c r="E93" s="139" t="str">
        <f t="shared" si="32"/>
        <v>012819061</v>
      </c>
      <c r="F93" s="139" t="str">
        <f t="shared" si="33"/>
        <v>012819062</v>
      </c>
      <c r="G93" s="139" t="str">
        <f t="shared" si="34"/>
        <v>012819063</v>
      </c>
      <c r="H93" s="139" t="str">
        <f t="shared" si="35"/>
        <v>012819064</v>
      </c>
      <c r="I93" s="153" t="s">
        <v>2140</v>
      </c>
    </row>
    <row r="94" spans="1:11" ht="15.75">
      <c r="A94" s="159">
        <v>89</v>
      </c>
      <c r="B94" s="172" t="s">
        <v>2120</v>
      </c>
      <c r="C94" s="153" t="s">
        <v>2141</v>
      </c>
      <c r="D94" s="146"/>
      <c r="E94" s="139" t="str">
        <f t="shared" si="32"/>
        <v>012819071</v>
      </c>
      <c r="F94" s="139" t="str">
        <f t="shared" si="33"/>
        <v>012819072</v>
      </c>
      <c r="G94" s="139" t="str">
        <f t="shared" si="34"/>
        <v>012819073</v>
      </c>
      <c r="H94" s="139" t="str">
        <f t="shared" si="35"/>
        <v>012819074</v>
      </c>
      <c r="I94" s="153" t="s">
        <v>2141</v>
      </c>
    </row>
    <row r="95" spans="1:11" ht="15.75">
      <c r="A95" s="159">
        <v>90</v>
      </c>
      <c r="B95" s="44" t="s">
        <v>206</v>
      </c>
      <c r="C95" s="137" t="s">
        <v>2048</v>
      </c>
      <c r="D95" s="3"/>
      <c r="E95" s="163" t="str">
        <f>+C95</f>
        <v>01282</v>
      </c>
      <c r="F95" s="8" t="str">
        <f t="shared" si="29"/>
        <v/>
      </c>
      <c r="G95" s="8" t="str">
        <f t="shared" si="30"/>
        <v/>
      </c>
      <c r="H95" s="8" t="str">
        <f t="shared" si="31"/>
        <v/>
      </c>
      <c r="I95" s="114"/>
    </row>
    <row r="96" spans="1:11" ht="15.75">
      <c r="A96" s="159">
        <v>91</v>
      </c>
      <c r="B96" s="12" t="s">
        <v>172</v>
      </c>
      <c r="C96" s="52" t="s">
        <v>1438</v>
      </c>
      <c r="D96" s="3"/>
      <c r="E96" s="8" t="str">
        <f t="shared" si="28"/>
        <v>01282101</v>
      </c>
      <c r="F96" s="8" t="str">
        <f t="shared" si="29"/>
        <v>01282102</v>
      </c>
      <c r="G96" s="8" t="str">
        <f t="shared" si="30"/>
        <v>01282103</v>
      </c>
      <c r="H96" s="8" t="str">
        <f t="shared" si="31"/>
        <v>01282104</v>
      </c>
      <c r="I96" s="52" t="s">
        <v>1438</v>
      </c>
    </row>
    <row r="97" spans="1:9" ht="15.75">
      <c r="A97" s="159">
        <v>92</v>
      </c>
      <c r="B97" s="9" t="s">
        <v>173</v>
      </c>
      <c r="C97" s="52" t="s">
        <v>1439</v>
      </c>
      <c r="D97" s="3"/>
      <c r="E97" s="8" t="str">
        <f t="shared" si="28"/>
        <v>01282201</v>
      </c>
      <c r="F97" s="8" t="str">
        <f t="shared" si="29"/>
        <v>01282202</v>
      </c>
      <c r="G97" s="8" t="str">
        <f t="shared" si="30"/>
        <v>01282203</v>
      </c>
      <c r="H97" s="8" t="str">
        <f t="shared" si="31"/>
        <v>01282204</v>
      </c>
      <c r="I97" s="52" t="s">
        <v>1439</v>
      </c>
    </row>
    <row r="98" spans="1:9" ht="15.75">
      <c r="A98" s="159">
        <v>93</v>
      </c>
      <c r="B98" s="9" t="s">
        <v>174</v>
      </c>
      <c r="C98" s="52" t="s">
        <v>1440</v>
      </c>
      <c r="D98" s="3"/>
      <c r="E98" s="8" t="str">
        <f t="shared" si="28"/>
        <v>01282301</v>
      </c>
      <c r="F98" s="8" t="str">
        <f t="shared" si="29"/>
        <v>01282302</v>
      </c>
      <c r="G98" s="8" t="str">
        <f t="shared" si="30"/>
        <v>01282303</v>
      </c>
      <c r="H98" s="8" t="str">
        <f t="shared" si="31"/>
        <v>01282304</v>
      </c>
      <c r="I98" s="52" t="s">
        <v>1440</v>
      </c>
    </row>
    <row r="99" spans="1:9" ht="15.75">
      <c r="A99" s="159">
        <v>94</v>
      </c>
      <c r="B99" s="9" t="s">
        <v>175</v>
      </c>
      <c r="C99" s="52" t="s">
        <v>1441</v>
      </c>
      <c r="D99" s="3"/>
      <c r="E99" s="8" t="str">
        <f t="shared" si="28"/>
        <v>01282401</v>
      </c>
      <c r="F99" s="8" t="str">
        <f t="shared" si="29"/>
        <v>01282402</v>
      </c>
      <c r="G99" s="8" t="str">
        <f t="shared" si="30"/>
        <v>01282403</v>
      </c>
      <c r="H99" s="8" t="str">
        <f t="shared" si="31"/>
        <v>01282404</v>
      </c>
      <c r="I99" s="52" t="s">
        <v>1441</v>
      </c>
    </row>
    <row r="100" spans="1:9" ht="15.75">
      <c r="A100" s="159">
        <v>95</v>
      </c>
      <c r="B100" s="9" t="s">
        <v>176</v>
      </c>
      <c r="C100" s="52" t="s">
        <v>1442</v>
      </c>
      <c r="D100" s="3"/>
      <c r="E100" s="8" t="str">
        <f t="shared" si="28"/>
        <v>01282501</v>
      </c>
      <c r="F100" s="8" t="str">
        <f t="shared" si="29"/>
        <v>01282502</v>
      </c>
      <c r="G100" s="8" t="str">
        <f t="shared" si="30"/>
        <v>01282503</v>
      </c>
      <c r="H100" s="8" t="str">
        <f t="shared" si="31"/>
        <v>01282504</v>
      </c>
      <c r="I100" s="52" t="s">
        <v>1442</v>
      </c>
    </row>
    <row r="101" spans="1:9" ht="15.75">
      <c r="A101" s="159">
        <v>96</v>
      </c>
      <c r="B101" s="9" t="s">
        <v>177</v>
      </c>
      <c r="C101" s="52" t="s">
        <v>1443</v>
      </c>
      <c r="D101" s="3"/>
      <c r="E101" s="8" t="str">
        <f t="shared" si="28"/>
        <v>01282601</v>
      </c>
      <c r="F101" s="8" t="str">
        <f t="shared" si="29"/>
        <v>01282602</v>
      </c>
      <c r="G101" s="8" t="str">
        <f t="shared" si="30"/>
        <v>01282603</v>
      </c>
      <c r="H101" s="8" t="str">
        <f t="shared" si="31"/>
        <v>01282604</v>
      </c>
      <c r="I101" s="52" t="s">
        <v>1443</v>
      </c>
    </row>
    <row r="102" spans="1:9" ht="15.75">
      <c r="A102" s="159">
        <v>97</v>
      </c>
      <c r="B102" s="9" t="s">
        <v>178</v>
      </c>
      <c r="C102" s="52" t="s">
        <v>1444</v>
      </c>
      <c r="D102" s="3"/>
      <c r="E102" s="8" t="str">
        <f t="shared" si="28"/>
        <v>01282701</v>
      </c>
      <c r="F102" s="8" t="str">
        <f t="shared" si="29"/>
        <v>01282702</v>
      </c>
      <c r="G102" s="8" t="str">
        <f t="shared" si="30"/>
        <v>01282703</v>
      </c>
      <c r="H102" s="8" t="str">
        <f t="shared" si="31"/>
        <v>01282704</v>
      </c>
      <c r="I102" s="52" t="s">
        <v>1444</v>
      </c>
    </row>
    <row r="103" spans="1:9" ht="17.25" customHeight="1">
      <c r="A103" s="159">
        <v>98</v>
      </c>
      <c r="B103" s="9" t="s">
        <v>179</v>
      </c>
      <c r="C103" s="52" t="s">
        <v>1445</v>
      </c>
      <c r="D103" s="3"/>
      <c r="E103" s="8" t="str">
        <f t="shared" si="28"/>
        <v>01282801</v>
      </c>
      <c r="F103" s="8" t="str">
        <f t="shared" si="29"/>
        <v>01282802</v>
      </c>
      <c r="G103" s="8" t="str">
        <f t="shared" si="30"/>
        <v>01282803</v>
      </c>
      <c r="H103" s="8" t="str">
        <f t="shared" si="31"/>
        <v>01282804</v>
      </c>
      <c r="I103" s="52" t="s">
        <v>1445</v>
      </c>
    </row>
    <row r="104" spans="1:9" ht="15.75">
      <c r="A104" s="159">
        <v>99</v>
      </c>
      <c r="B104" s="9" t="s">
        <v>207</v>
      </c>
      <c r="C104" s="152" t="s">
        <v>1446</v>
      </c>
      <c r="D104" s="3"/>
      <c r="E104" s="8" t="str">
        <f t="shared" si="28"/>
        <v>01282901</v>
      </c>
      <c r="F104" s="8" t="str">
        <f t="shared" si="29"/>
        <v>01282902</v>
      </c>
      <c r="G104" s="8" t="str">
        <f t="shared" si="30"/>
        <v>01282903</v>
      </c>
      <c r="H104" s="8" t="str">
        <f t="shared" si="31"/>
        <v>01282904</v>
      </c>
      <c r="I104" s="52" t="s">
        <v>1446</v>
      </c>
    </row>
    <row r="105" spans="1:9" ht="15.75">
      <c r="A105" s="159">
        <v>100</v>
      </c>
      <c r="B105" s="173" t="s">
        <v>2275</v>
      </c>
      <c r="C105" s="154" t="s">
        <v>2142</v>
      </c>
      <c r="D105" s="146"/>
      <c r="E105" s="139" t="str">
        <f t="shared" ref="E105:E107" si="36">IF(I105&gt;0,CONCATENATE(I105,$E$5),"")</f>
        <v>012829051</v>
      </c>
      <c r="F105" s="139" t="str">
        <f t="shared" ref="F105:F107" si="37">IF(I105&gt;0,CONCATENATE(I105,$F$5),"")</f>
        <v>012829052</v>
      </c>
      <c r="G105" s="139" t="str">
        <f t="shared" ref="G105:G107" si="38">IF(I105&gt;0,CONCATENATE(I105,$G$5),"")</f>
        <v>012829053</v>
      </c>
      <c r="H105" s="139" t="str">
        <f t="shared" ref="H105:H107" si="39">IF(I105&gt;0,CONCATENATE(I105,$H$5),"")</f>
        <v>012829054</v>
      </c>
      <c r="I105" s="154" t="s">
        <v>2142</v>
      </c>
    </row>
    <row r="106" spans="1:9" ht="15.75">
      <c r="A106" s="159">
        <v>101</v>
      </c>
      <c r="B106" s="172" t="s">
        <v>2119</v>
      </c>
      <c r="C106" s="154" t="s">
        <v>2143</v>
      </c>
      <c r="D106" s="146"/>
      <c r="E106" s="139" t="str">
        <f t="shared" si="36"/>
        <v>012829061</v>
      </c>
      <c r="F106" s="139" t="str">
        <f t="shared" si="37"/>
        <v>012829062</v>
      </c>
      <c r="G106" s="139" t="str">
        <f t="shared" si="38"/>
        <v>012829063</v>
      </c>
      <c r="H106" s="139" t="str">
        <f t="shared" si="39"/>
        <v>012829064</v>
      </c>
      <c r="I106" s="154" t="s">
        <v>2143</v>
      </c>
    </row>
    <row r="107" spans="1:9" ht="15.75">
      <c r="A107" s="159">
        <v>102</v>
      </c>
      <c r="B107" s="172" t="s">
        <v>2120</v>
      </c>
      <c r="C107" s="154" t="s">
        <v>2144</v>
      </c>
      <c r="D107" s="146"/>
      <c r="E107" s="139" t="str">
        <f t="shared" si="36"/>
        <v>012829071</v>
      </c>
      <c r="F107" s="139" t="str">
        <f t="shared" si="37"/>
        <v>012829072</v>
      </c>
      <c r="G107" s="139" t="str">
        <f t="shared" si="38"/>
        <v>012829073</v>
      </c>
      <c r="H107" s="139" t="str">
        <f t="shared" si="39"/>
        <v>012829074</v>
      </c>
      <c r="I107" s="154" t="s">
        <v>2144</v>
      </c>
    </row>
    <row r="108" spans="1:9" ht="15.75">
      <c r="A108" s="159">
        <v>103</v>
      </c>
      <c r="B108" s="44" t="s">
        <v>215</v>
      </c>
      <c r="C108" s="137" t="s">
        <v>2049</v>
      </c>
      <c r="D108" s="3"/>
      <c r="E108" s="8" t="str">
        <f t="shared" si="28"/>
        <v/>
      </c>
      <c r="F108" s="8" t="str">
        <f t="shared" si="29"/>
        <v/>
      </c>
      <c r="G108" s="8" t="str">
        <f t="shared" si="30"/>
        <v/>
      </c>
      <c r="H108" s="8" t="str">
        <f t="shared" si="31"/>
        <v/>
      </c>
      <c r="I108" s="114"/>
    </row>
    <row r="109" spans="1:9" ht="15.75">
      <c r="A109" s="159">
        <v>104</v>
      </c>
      <c r="B109" s="44" t="s">
        <v>208</v>
      </c>
      <c r="C109" s="137" t="s">
        <v>2050</v>
      </c>
      <c r="D109" s="3"/>
      <c r="E109" s="163" t="str">
        <f>+C109</f>
        <v>01291</v>
      </c>
      <c r="F109" s="8" t="str">
        <f t="shared" si="29"/>
        <v/>
      </c>
      <c r="G109" s="8" t="str">
        <f t="shared" si="30"/>
        <v/>
      </c>
      <c r="H109" s="8" t="str">
        <f t="shared" si="31"/>
        <v/>
      </c>
      <c r="I109" s="114"/>
    </row>
    <row r="110" spans="1:9" ht="15.75">
      <c r="A110" s="159">
        <v>105</v>
      </c>
      <c r="B110" s="9" t="s">
        <v>180</v>
      </c>
      <c r="C110" s="52" t="s">
        <v>1447</v>
      </c>
      <c r="D110" s="3"/>
      <c r="E110" s="8" t="str">
        <f t="shared" si="28"/>
        <v>01291101</v>
      </c>
      <c r="F110" s="8" t="str">
        <f t="shared" si="29"/>
        <v>01291102</v>
      </c>
      <c r="G110" s="8" t="str">
        <f t="shared" si="30"/>
        <v>01291103</v>
      </c>
      <c r="H110" s="8" t="str">
        <f t="shared" si="31"/>
        <v>01291104</v>
      </c>
      <c r="I110" s="52" t="s">
        <v>1447</v>
      </c>
    </row>
    <row r="111" spans="1:9" ht="15.75">
      <c r="A111" s="159">
        <v>106</v>
      </c>
      <c r="B111" s="9" t="s">
        <v>181</v>
      </c>
      <c r="C111" s="52" t="s">
        <v>1448</v>
      </c>
      <c r="D111" s="3"/>
      <c r="E111" s="8" t="str">
        <f t="shared" si="28"/>
        <v>01291201</v>
      </c>
      <c r="F111" s="8" t="str">
        <f t="shared" si="29"/>
        <v>01291202</v>
      </c>
      <c r="G111" s="8" t="str">
        <f t="shared" si="30"/>
        <v>01291203</v>
      </c>
      <c r="H111" s="8" t="str">
        <f t="shared" si="31"/>
        <v>01291204</v>
      </c>
      <c r="I111" s="52" t="s">
        <v>1448</v>
      </c>
    </row>
    <row r="112" spans="1:9" ht="15.75">
      <c r="A112" s="159">
        <v>107</v>
      </c>
      <c r="B112" s="9" t="s">
        <v>182</v>
      </c>
      <c r="C112" s="52" t="s">
        <v>1449</v>
      </c>
      <c r="D112" s="3"/>
      <c r="E112" s="8" t="str">
        <f t="shared" si="28"/>
        <v>01291301</v>
      </c>
      <c r="F112" s="8" t="str">
        <f t="shared" si="29"/>
        <v>01291302</v>
      </c>
      <c r="G112" s="8" t="str">
        <f t="shared" si="30"/>
        <v>01291303</v>
      </c>
      <c r="H112" s="8" t="str">
        <f t="shared" si="31"/>
        <v>01291304</v>
      </c>
      <c r="I112" s="52" t="s">
        <v>1449</v>
      </c>
    </row>
    <row r="113" spans="1:9" ht="15.75">
      <c r="A113" s="159">
        <v>108</v>
      </c>
      <c r="B113" s="9" t="s">
        <v>183</v>
      </c>
      <c r="C113" s="52" t="s">
        <v>1450</v>
      </c>
      <c r="D113" s="3"/>
      <c r="E113" s="8" t="str">
        <f t="shared" si="28"/>
        <v>01291401</v>
      </c>
      <c r="F113" s="8" t="str">
        <f t="shared" si="29"/>
        <v>01291402</v>
      </c>
      <c r="G113" s="8" t="str">
        <f t="shared" si="30"/>
        <v>01291403</v>
      </c>
      <c r="H113" s="8" t="str">
        <f t="shared" si="31"/>
        <v>01291404</v>
      </c>
      <c r="I113" s="52" t="s">
        <v>1450</v>
      </c>
    </row>
    <row r="114" spans="1:9" ht="15.75">
      <c r="A114" s="159">
        <v>109</v>
      </c>
      <c r="B114" s="9" t="s">
        <v>184</v>
      </c>
      <c r="C114" s="152" t="s">
        <v>1451</v>
      </c>
      <c r="D114" s="3"/>
      <c r="E114" s="8" t="str">
        <f t="shared" si="28"/>
        <v>01291901</v>
      </c>
      <c r="F114" s="8" t="str">
        <f t="shared" si="29"/>
        <v>01291902</v>
      </c>
      <c r="G114" s="8" t="str">
        <f t="shared" si="30"/>
        <v>01291903</v>
      </c>
      <c r="H114" s="8" t="str">
        <f t="shared" si="31"/>
        <v>01291904</v>
      </c>
      <c r="I114" s="52" t="s">
        <v>1451</v>
      </c>
    </row>
    <row r="115" spans="1:9" ht="15.75">
      <c r="A115" s="159">
        <v>110</v>
      </c>
      <c r="B115" s="173" t="s">
        <v>2275</v>
      </c>
      <c r="C115" s="153" t="s">
        <v>2145</v>
      </c>
      <c r="D115" s="146"/>
      <c r="E115" s="139" t="str">
        <f t="shared" ref="E115:E117" si="40">IF(I115&gt;0,CONCATENATE(I115,$E$5),"")</f>
        <v>012919051</v>
      </c>
      <c r="F115" s="139" t="str">
        <f t="shared" ref="F115:F117" si="41">IF(I115&gt;0,CONCATENATE(I115,$F$5),"")</f>
        <v>012919052</v>
      </c>
      <c r="G115" s="139" t="str">
        <f t="shared" ref="G115:G117" si="42">IF(I115&gt;0,CONCATENATE(I115,$G$5),"")</f>
        <v>012919053</v>
      </c>
      <c r="H115" s="139" t="str">
        <f t="shared" ref="H115:H117" si="43">IF(I115&gt;0,CONCATENATE(I115,$H$5),"")</f>
        <v>012919054</v>
      </c>
      <c r="I115" s="153" t="s">
        <v>2145</v>
      </c>
    </row>
    <row r="116" spans="1:9" ht="15.75">
      <c r="A116" s="159">
        <v>111</v>
      </c>
      <c r="B116" s="172" t="s">
        <v>2119</v>
      </c>
      <c r="C116" s="153" t="s">
        <v>2146</v>
      </c>
      <c r="D116" s="146"/>
      <c r="E116" s="139" t="str">
        <f t="shared" si="40"/>
        <v>012919061</v>
      </c>
      <c r="F116" s="139" t="str">
        <f t="shared" si="41"/>
        <v>012919062</v>
      </c>
      <c r="G116" s="139" t="str">
        <f t="shared" si="42"/>
        <v>012919063</v>
      </c>
      <c r="H116" s="139" t="str">
        <f t="shared" si="43"/>
        <v>012919064</v>
      </c>
      <c r="I116" s="153" t="s">
        <v>2146</v>
      </c>
    </row>
    <row r="117" spans="1:9" ht="15.75">
      <c r="A117" s="159">
        <v>112</v>
      </c>
      <c r="B117" s="172" t="s">
        <v>2120</v>
      </c>
      <c r="C117" s="153" t="s">
        <v>2147</v>
      </c>
      <c r="D117" s="146"/>
      <c r="E117" s="139" t="str">
        <f t="shared" si="40"/>
        <v>012919071</v>
      </c>
      <c r="F117" s="139" t="str">
        <f t="shared" si="41"/>
        <v>012919072</v>
      </c>
      <c r="G117" s="139" t="str">
        <f t="shared" si="42"/>
        <v>012919073</v>
      </c>
      <c r="H117" s="139" t="str">
        <f t="shared" si="43"/>
        <v>012919074</v>
      </c>
      <c r="I117" s="153" t="s">
        <v>2147</v>
      </c>
    </row>
    <row r="118" spans="1:9" ht="15.75">
      <c r="A118" s="159">
        <v>113</v>
      </c>
      <c r="B118" s="44" t="s">
        <v>209</v>
      </c>
      <c r="C118" s="137" t="s">
        <v>2051</v>
      </c>
      <c r="D118" s="3"/>
      <c r="E118" s="163" t="str">
        <f>+C118</f>
        <v>01299</v>
      </c>
      <c r="F118" s="8" t="str">
        <f t="shared" si="29"/>
        <v/>
      </c>
      <c r="G118" s="8" t="str">
        <f t="shared" si="30"/>
        <v/>
      </c>
      <c r="H118" s="8" t="str">
        <f t="shared" si="31"/>
        <v/>
      </c>
      <c r="I118" s="114"/>
    </row>
    <row r="119" spans="1:9" ht="15.75">
      <c r="A119" s="159">
        <v>114</v>
      </c>
      <c r="B119" s="9" t="s">
        <v>210</v>
      </c>
      <c r="C119" s="52" t="s">
        <v>1452</v>
      </c>
      <c r="D119" s="3"/>
      <c r="E119" s="8" t="str">
        <f t="shared" si="28"/>
        <v>01299101</v>
      </c>
      <c r="F119" s="8" t="str">
        <f t="shared" si="29"/>
        <v>01299102</v>
      </c>
      <c r="G119" s="8" t="str">
        <f t="shared" si="30"/>
        <v>01299103</v>
      </c>
      <c r="H119" s="8" t="str">
        <f t="shared" si="31"/>
        <v>01299104</v>
      </c>
      <c r="I119" s="52" t="s">
        <v>1452</v>
      </c>
    </row>
    <row r="120" spans="1:9" ht="15.75">
      <c r="A120" s="159">
        <v>115</v>
      </c>
      <c r="B120" s="9" t="s">
        <v>211</v>
      </c>
      <c r="C120" s="52" t="s">
        <v>1453</v>
      </c>
      <c r="D120" s="3"/>
      <c r="E120" s="8" t="str">
        <f t="shared" si="28"/>
        <v>01299201</v>
      </c>
      <c r="F120" s="8" t="str">
        <f t="shared" si="29"/>
        <v>01299202</v>
      </c>
      <c r="G120" s="8" t="str">
        <f t="shared" si="30"/>
        <v>01299203</v>
      </c>
      <c r="H120" s="8" t="str">
        <f t="shared" si="31"/>
        <v>01299204</v>
      </c>
      <c r="I120" s="52" t="s">
        <v>1453</v>
      </c>
    </row>
    <row r="121" spans="1:9" ht="15.75">
      <c r="A121" s="159">
        <v>116</v>
      </c>
      <c r="B121" s="9" t="s">
        <v>220</v>
      </c>
      <c r="C121" s="52" t="s">
        <v>1454</v>
      </c>
      <c r="D121" s="3"/>
      <c r="E121" s="8" t="str">
        <f t="shared" si="28"/>
        <v>01299301</v>
      </c>
      <c r="F121" s="8" t="str">
        <f t="shared" si="29"/>
        <v>01299302</v>
      </c>
      <c r="G121" s="8" t="str">
        <f t="shared" si="30"/>
        <v>01299303</v>
      </c>
      <c r="H121" s="8" t="str">
        <f t="shared" si="31"/>
        <v>01299304</v>
      </c>
      <c r="I121" s="52" t="s">
        <v>1454</v>
      </c>
    </row>
    <row r="122" spans="1:9" ht="15.75">
      <c r="A122" s="159">
        <v>117</v>
      </c>
      <c r="B122" s="9" t="s">
        <v>212</v>
      </c>
      <c r="C122" s="52" t="s">
        <v>1455</v>
      </c>
      <c r="D122" s="3"/>
      <c r="E122" s="8" t="str">
        <f t="shared" si="28"/>
        <v>01299401</v>
      </c>
      <c r="F122" s="8" t="str">
        <f t="shared" si="29"/>
        <v>01299402</v>
      </c>
      <c r="G122" s="8" t="str">
        <f t="shared" si="30"/>
        <v>01299403</v>
      </c>
      <c r="H122" s="8" t="str">
        <f t="shared" si="31"/>
        <v>01299404</v>
      </c>
      <c r="I122" s="52" t="s">
        <v>1455</v>
      </c>
    </row>
    <row r="123" spans="1:9" ht="15.75">
      <c r="A123" s="159">
        <v>118</v>
      </c>
      <c r="B123" s="9" t="s">
        <v>213</v>
      </c>
      <c r="C123" s="52" t="s">
        <v>1456</v>
      </c>
      <c r="D123" s="3"/>
      <c r="E123" s="8" t="str">
        <f t="shared" si="28"/>
        <v>01299501</v>
      </c>
      <c r="F123" s="8" t="str">
        <f t="shared" si="29"/>
        <v>01299502</v>
      </c>
      <c r="G123" s="8" t="str">
        <f t="shared" si="30"/>
        <v>01299503</v>
      </c>
      <c r="H123" s="8" t="str">
        <f t="shared" si="31"/>
        <v>01299504</v>
      </c>
      <c r="I123" s="52" t="s">
        <v>1456</v>
      </c>
    </row>
    <row r="124" spans="1:9" ht="15.75">
      <c r="A124" s="159">
        <v>119</v>
      </c>
      <c r="B124" s="9" t="s">
        <v>214</v>
      </c>
      <c r="C124" s="152" t="s">
        <v>1457</v>
      </c>
      <c r="D124" s="3"/>
      <c r="E124" s="8" t="str">
        <f t="shared" si="28"/>
        <v>01299901</v>
      </c>
      <c r="F124" s="8" t="str">
        <f t="shared" si="29"/>
        <v>01299902</v>
      </c>
      <c r="G124" s="8" t="str">
        <f t="shared" si="30"/>
        <v>01299903</v>
      </c>
      <c r="H124" s="8" t="str">
        <f t="shared" si="31"/>
        <v>01299904</v>
      </c>
      <c r="I124" s="52" t="s">
        <v>1457</v>
      </c>
    </row>
    <row r="125" spans="1:9" ht="15.75">
      <c r="A125" s="159">
        <v>120</v>
      </c>
      <c r="B125" s="173" t="s">
        <v>2275</v>
      </c>
      <c r="C125" s="153" t="s">
        <v>2148</v>
      </c>
      <c r="D125" s="146"/>
      <c r="E125" s="139" t="str">
        <f t="shared" ref="E125:E127" si="44">IF(I125&gt;0,CONCATENATE(I125,$E$5),"")</f>
        <v>012999051</v>
      </c>
      <c r="F125" s="139" t="str">
        <f t="shared" ref="F125:F127" si="45">IF(I125&gt;0,CONCATENATE(I125,$F$5),"")</f>
        <v>012999052</v>
      </c>
      <c r="G125" s="139" t="str">
        <f t="shared" ref="G125:G127" si="46">IF(I125&gt;0,CONCATENATE(I125,$G$5),"")</f>
        <v>012999053</v>
      </c>
      <c r="H125" s="139" t="str">
        <f t="shared" ref="H125:H127" si="47">IF(I125&gt;0,CONCATENATE(I125,$H$5),"")</f>
        <v>012999054</v>
      </c>
      <c r="I125" s="153" t="s">
        <v>2148</v>
      </c>
    </row>
    <row r="126" spans="1:9" ht="15.75">
      <c r="A126" s="159">
        <v>121</v>
      </c>
      <c r="B126" s="172" t="s">
        <v>2119</v>
      </c>
      <c r="C126" s="153" t="s">
        <v>2149</v>
      </c>
      <c r="D126" s="146"/>
      <c r="E126" s="139" t="str">
        <f t="shared" si="44"/>
        <v>012999061</v>
      </c>
      <c r="F126" s="139" t="str">
        <f t="shared" si="45"/>
        <v>012999062</v>
      </c>
      <c r="G126" s="139" t="str">
        <f t="shared" si="46"/>
        <v>012999063</v>
      </c>
      <c r="H126" s="139" t="str">
        <f t="shared" si="47"/>
        <v>012999064</v>
      </c>
      <c r="I126" s="153" t="s">
        <v>2149</v>
      </c>
    </row>
    <row r="127" spans="1:9" ht="15.75">
      <c r="A127" s="160">
        <v>122</v>
      </c>
      <c r="B127" s="174" t="s">
        <v>2120</v>
      </c>
      <c r="C127" s="155" t="s">
        <v>2150</v>
      </c>
      <c r="D127" s="150"/>
      <c r="E127" s="144" t="str">
        <f t="shared" si="44"/>
        <v>012999071</v>
      </c>
      <c r="F127" s="144" t="str">
        <f t="shared" si="45"/>
        <v>012999072</v>
      </c>
      <c r="G127" s="144" t="str">
        <f t="shared" si="46"/>
        <v>012999073</v>
      </c>
      <c r="H127" s="144" t="str">
        <f t="shared" si="47"/>
        <v>012999074</v>
      </c>
      <c r="I127" s="155" t="s">
        <v>2150</v>
      </c>
    </row>
  </sheetData>
  <mergeCells count="10">
    <mergeCell ref="A2:C2"/>
    <mergeCell ref="A3:A4"/>
    <mergeCell ref="B3:B4"/>
    <mergeCell ref="C3:C4"/>
    <mergeCell ref="F3:F4"/>
    <mergeCell ref="K3:K4"/>
    <mergeCell ref="G3:G4"/>
    <mergeCell ref="H3:H4"/>
    <mergeCell ref="I3:I4"/>
    <mergeCell ref="E3:E4"/>
  </mergeCells>
  <conditionalFormatting sqref="E7:I16 E40:I45 E36:H38 E50:I53 E46:H48 E63:I67 E59:H61 E72:I76 E68:H70 E80:I83 E77:H79 E96:I104 E92:H94 E108:I108 E105:H107 E119:I124 E115:H117 E125:H127 E18:I29 F17:I17 E31:I35 F30:I30 F39:I39 F49:I49 E55:I58 F54:I54 F62:I62 F71:I71 E85:I87 F84:I84 E89:I91 F88:I88 F95:I95 E110:I114 F109:I109 F118:I118">
    <cfRule type="duplicateValues" dxfId="1" priority="3"/>
  </conditionalFormatting>
  <pageMargins left="0.95" right="0.25" top="0.32" bottom="0.27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5"/>
  <sheetViews>
    <sheetView topLeftCell="A484" workbookViewId="0">
      <selection activeCell="H15" sqref="H15"/>
    </sheetView>
  </sheetViews>
  <sheetFormatPr defaultColWidth="9.140625" defaultRowHeight="14.25"/>
  <cols>
    <col min="1" max="1" width="8" style="35" customWidth="1"/>
    <col min="2" max="2" width="43.140625" style="19" customWidth="1"/>
    <col min="3" max="3" width="13.7109375" style="19" customWidth="1"/>
    <col min="4" max="4" width="14.140625" style="19" customWidth="1"/>
    <col min="5" max="16384" width="9.140625" style="19"/>
  </cols>
  <sheetData>
    <row r="1" spans="1:4" ht="29.25" customHeight="1">
      <c r="A1" s="297" t="s">
        <v>1998</v>
      </c>
      <c r="B1" s="297"/>
      <c r="C1" s="297"/>
      <c r="D1" s="297"/>
    </row>
    <row r="2" spans="1:4" ht="14.25" customHeight="1">
      <c r="A2" s="20" t="s">
        <v>1</v>
      </c>
      <c r="B2" s="20" t="s">
        <v>224</v>
      </c>
      <c r="C2" s="20" t="s">
        <v>223</v>
      </c>
      <c r="D2" s="20" t="s">
        <v>226</v>
      </c>
    </row>
    <row r="3" spans="1:4" ht="14.25" customHeight="1">
      <c r="A3" s="161">
        <v>1</v>
      </c>
      <c r="B3" s="162" t="s">
        <v>227</v>
      </c>
      <c r="C3" s="162" t="s">
        <v>228</v>
      </c>
      <c r="D3" s="162" t="s">
        <v>229</v>
      </c>
    </row>
    <row r="4" spans="1:4" ht="14.25" customHeight="1">
      <c r="A4" s="21">
        <v>2</v>
      </c>
      <c r="B4" s="23" t="s">
        <v>230</v>
      </c>
      <c r="C4" s="23" t="s">
        <v>231</v>
      </c>
      <c r="D4" s="23" t="s">
        <v>229</v>
      </c>
    </row>
    <row r="5" spans="1:4" ht="14.25" customHeight="1">
      <c r="A5" s="21">
        <v>3</v>
      </c>
      <c r="B5" s="23" t="s">
        <v>232</v>
      </c>
      <c r="C5" s="23" t="s">
        <v>233</v>
      </c>
      <c r="D5" s="23" t="s">
        <v>229</v>
      </c>
    </row>
    <row r="6" spans="1:4" ht="14.25" customHeight="1">
      <c r="A6" s="21">
        <v>4</v>
      </c>
      <c r="B6" s="23" t="s">
        <v>234</v>
      </c>
      <c r="C6" s="23" t="s">
        <v>235</v>
      </c>
      <c r="D6" s="23" t="s">
        <v>229</v>
      </c>
    </row>
    <row r="7" spans="1:4" ht="14.25" customHeight="1">
      <c r="A7" s="21">
        <v>5</v>
      </c>
      <c r="B7" s="23" t="s">
        <v>236</v>
      </c>
      <c r="C7" s="23" t="s">
        <v>237</v>
      </c>
      <c r="D7" s="23" t="s">
        <v>229</v>
      </c>
    </row>
    <row r="8" spans="1:4" ht="14.25" customHeight="1">
      <c r="A8" s="21">
        <v>6</v>
      </c>
      <c r="B8" s="23" t="s">
        <v>238</v>
      </c>
      <c r="C8" s="23" t="s">
        <v>239</v>
      </c>
      <c r="D8" s="23" t="s">
        <v>229</v>
      </c>
    </row>
    <row r="9" spans="1:4" ht="14.25" customHeight="1">
      <c r="A9" s="21">
        <v>7</v>
      </c>
      <c r="B9" s="23" t="s">
        <v>240</v>
      </c>
      <c r="C9" s="23" t="s">
        <v>241</v>
      </c>
      <c r="D9" s="23" t="s">
        <v>229</v>
      </c>
    </row>
    <row r="10" spans="1:4" ht="14.25" customHeight="1">
      <c r="A10" s="21">
        <v>8</v>
      </c>
      <c r="B10" s="23" t="s">
        <v>242</v>
      </c>
      <c r="C10" s="23" t="s">
        <v>243</v>
      </c>
      <c r="D10" s="23" t="s">
        <v>229</v>
      </c>
    </row>
    <row r="11" spans="1:4" ht="14.25" customHeight="1">
      <c r="A11" s="21">
        <v>9</v>
      </c>
      <c r="B11" s="23" t="s">
        <v>244</v>
      </c>
      <c r="C11" s="23" t="s">
        <v>245</v>
      </c>
      <c r="D11" s="23" t="s">
        <v>229</v>
      </c>
    </row>
    <row r="12" spans="1:4" ht="14.25" customHeight="1">
      <c r="A12" s="21">
        <v>10</v>
      </c>
      <c r="B12" s="23" t="s">
        <v>246</v>
      </c>
      <c r="C12" s="23" t="s">
        <v>247</v>
      </c>
      <c r="D12" s="23" t="s">
        <v>229</v>
      </c>
    </row>
    <row r="13" spans="1:4" ht="14.25" customHeight="1">
      <c r="A13" s="21">
        <v>11</v>
      </c>
      <c r="B13" s="23" t="s">
        <v>248</v>
      </c>
      <c r="C13" s="23" t="s">
        <v>249</v>
      </c>
      <c r="D13" s="23" t="s">
        <v>229</v>
      </c>
    </row>
    <row r="14" spans="1:4" ht="14.25" customHeight="1">
      <c r="A14" s="21">
        <v>12</v>
      </c>
      <c r="B14" s="23" t="s">
        <v>250</v>
      </c>
      <c r="C14" s="23" t="s">
        <v>251</v>
      </c>
      <c r="D14" s="23" t="s">
        <v>229</v>
      </c>
    </row>
    <row r="15" spans="1:4" ht="14.25" customHeight="1">
      <c r="A15" s="21">
        <v>13</v>
      </c>
      <c r="B15" s="23" t="s">
        <v>252</v>
      </c>
      <c r="C15" s="23" t="s">
        <v>253</v>
      </c>
      <c r="D15" s="23" t="s">
        <v>229</v>
      </c>
    </row>
    <row r="16" spans="1:4" ht="14.25" customHeight="1">
      <c r="A16" s="21">
        <v>14</v>
      </c>
      <c r="B16" s="23" t="s">
        <v>254</v>
      </c>
      <c r="C16" s="23" t="s">
        <v>255</v>
      </c>
      <c r="D16" s="23" t="s">
        <v>229</v>
      </c>
    </row>
    <row r="17" spans="1:4" ht="14.25" customHeight="1">
      <c r="A17" s="21">
        <v>15</v>
      </c>
      <c r="B17" s="23" t="s">
        <v>256</v>
      </c>
      <c r="C17" s="23" t="s">
        <v>257</v>
      </c>
      <c r="D17" s="23" t="s">
        <v>229</v>
      </c>
    </row>
    <row r="18" spans="1:4" ht="14.25" customHeight="1">
      <c r="A18" s="21">
        <v>16</v>
      </c>
      <c r="B18" s="23" t="s">
        <v>259</v>
      </c>
      <c r="C18" s="23" t="s">
        <v>258</v>
      </c>
      <c r="D18" s="23" t="s">
        <v>229</v>
      </c>
    </row>
    <row r="19" spans="1:4" ht="14.25" customHeight="1">
      <c r="A19" s="21">
        <v>17</v>
      </c>
      <c r="B19" s="23" t="s">
        <v>261</v>
      </c>
      <c r="C19" s="23" t="s">
        <v>260</v>
      </c>
      <c r="D19" s="23" t="s">
        <v>229</v>
      </c>
    </row>
    <row r="20" spans="1:4" ht="14.25" customHeight="1">
      <c r="A20" s="21">
        <v>18</v>
      </c>
      <c r="B20" s="23" t="s">
        <v>263</v>
      </c>
      <c r="C20" s="23" t="s">
        <v>262</v>
      </c>
      <c r="D20" s="23" t="s">
        <v>229</v>
      </c>
    </row>
    <row r="21" spans="1:4" ht="14.25" customHeight="1">
      <c r="A21" s="21">
        <v>19</v>
      </c>
      <c r="B21" s="23" t="s">
        <v>265</v>
      </c>
      <c r="C21" s="23" t="s">
        <v>264</v>
      </c>
      <c r="D21" s="23" t="s">
        <v>229</v>
      </c>
    </row>
    <row r="22" spans="1:4" ht="14.25" customHeight="1">
      <c r="A22" s="21">
        <v>20</v>
      </c>
      <c r="B22" s="23" t="s">
        <v>267</v>
      </c>
      <c r="C22" s="23" t="s">
        <v>266</v>
      </c>
      <c r="D22" s="23" t="s">
        <v>229</v>
      </c>
    </row>
    <row r="23" spans="1:4" ht="14.25" customHeight="1">
      <c r="A23" s="21">
        <v>21</v>
      </c>
      <c r="B23" s="23" t="s">
        <v>269</v>
      </c>
      <c r="C23" s="23" t="s">
        <v>268</v>
      </c>
      <c r="D23" s="23" t="s">
        <v>229</v>
      </c>
    </row>
    <row r="24" spans="1:4" ht="14.25" customHeight="1">
      <c r="A24" s="21">
        <v>22</v>
      </c>
      <c r="B24" s="23" t="s">
        <v>271</v>
      </c>
      <c r="C24" s="23" t="s">
        <v>270</v>
      </c>
      <c r="D24" s="23" t="s">
        <v>229</v>
      </c>
    </row>
    <row r="25" spans="1:4" ht="14.25" customHeight="1">
      <c r="A25" s="21">
        <v>23</v>
      </c>
      <c r="B25" s="23" t="s">
        <v>273</v>
      </c>
      <c r="C25" s="23" t="s">
        <v>272</v>
      </c>
      <c r="D25" s="23" t="s">
        <v>229</v>
      </c>
    </row>
    <row r="26" spans="1:4" ht="14.25" customHeight="1">
      <c r="A26" s="21">
        <v>24</v>
      </c>
      <c r="B26" s="23" t="s">
        <v>275</v>
      </c>
      <c r="C26" s="23" t="s">
        <v>274</v>
      </c>
      <c r="D26" s="23" t="s">
        <v>229</v>
      </c>
    </row>
    <row r="27" spans="1:4" ht="14.25" customHeight="1">
      <c r="A27" s="21">
        <v>25</v>
      </c>
      <c r="B27" s="23" t="s">
        <v>277</v>
      </c>
      <c r="C27" s="23" t="s">
        <v>276</v>
      </c>
      <c r="D27" s="23" t="s">
        <v>229</v>
      </c>
    </row>
    <row r="28" spans="1:4" ht="14.25" customHeight="1">
      <c r="A28" s="21">
        <v>26</v>
      </c>
      <c r="B28" s="23" t="s">
        <v>279</v>
      </c>
      <c r="C28" s="23" t="s">
        <v>278</v>
      </c>
      <c r="D28" s="23" t="s">
        <v>229</v>
      </c>
    </row>
    <row r="29" spans="1:4" ht="14.25" customHeight="1">
      <c r="A29" s="21">
        <v>27</v>
      </c>
      <c r="B29" s="23" t="s">
        <v>281</v>
      </c>
      <c r="C29" s="23" t="s">
        <v>280</v>
      </c>
      <c r="D29" s="23" t="s">
        <v>229</v>
      </c>
    </row>
    <row r="30" spans="1:4" ht="14.25" customHeight="1">
      <c r="A30" s="21">
        <v>28</v>
      </c>
      <c r="B30" s="23" t="s">
        <v>283</v>
      </c>
      <c r="C30" s="23" t="s">
        <v>282</v>
      </c>
      <c r="D30" s="23" t="s">
        <v>229</v>
      </c>
    </row>
    <row r="31" spans="1:4" ht="14.25" customHeight="1">
      <c r="A31" s="21">
        <v>29</v>
      </c>
      <c r="B31" s="23" t="s">
        <v>285</v>
      </c>
      <c r="C31" s="23" t="s">
        <v>284</v>
      </c>
      <c r="D31" s="23" t="s">
        <v>229</v>
      </c>
    </row>
    <row r="32" spans="1:4" ht="14.25" customHeight="1">
      <c r="A32" s="21">
        <v>30</v>
      </c>
      <c r="B32" s="23" t="s">
        <v>287</v>
      </c>
      <c r="C32" s="23" t="s">
        <v>286</v>
      </c>
      <c r="D32" s="23" t="s">
        <v>229</v>
      </c>
    </row>
    <row r="33" spans="1:4" ht="14.25" customHeight="1">
      <c r="A33" s="21">
        <v>31</v>
      </c>
      <c r="B33" s="23" t="s">
        <v>289</v>
      </c>
      <c r="C33" s="23" t="s">
        <v>288</v>
      </c>
      <c r="D33" s="23" t="s">
        <v>229</v>
      </c>
    </row>
    <row r="34" spans="1:4" ht="14.25" customHeight="1">
      <c r="A34" s="21">
        <v>32</v>
      </c>
      <c r="B34" s="23" t="s">
        <v>291</v>
      </c>
      <c r="C34" s="23" t="s">
        <v>290</v>
      </c>
      <c r="D34" s="23" t="s">
        <v>229</v>
      </c>
    </row>
    <row r="35" spans="1:4" ht="14.25" customHeight="1">
      <c r="A35" s="21">
        <v>33</v>
      </c>
      <c r="B35" s="23" t="s">
        <v>293</v>
      </c>
      <c r="C35" s="23" t="s">
        <v>292</v>
      </c>
      <c r="D35" s="23" t="s">
        <v>229</v>
      </c>
    </row>
    <row r="36" spans="1:4" ht="14.25" customHeight="1">
      <c r="A36" s="21">
        <v>34</v>
      </c>
      <c r="B36" s="23" t="s">
        <v>295</v>
      </c>
      <c r="C36" s="23" t="s">
        <v>294</v>
      </c>
      <c r="D36" s="23" t="s">
        <v>229</v>
      </c>
    </row>
    <row r="37" spans="1:4" ht="14.25" customHeight="1">
      <c r="A37" s="21">
        <v>35</v>
      </c>
      <c r="B37" s="23" t="s">
        <v>297</v>
      </c>
      <c r="C37" s="23" t="s">
        <v>296</v>
      </c>
      <c r="D37" s="23" t="s">
        <v>229</v>
      </c>
    </row>
    <row r="38" spans="1:4" ht="14.25" customHeight="1">
      <c r="A38" s="21">
        <v>36</v>
      </c>
      <c r="B38" s="23" t="s">
        <v>299</v>
      </c>
      <c r="C38" s="23" t="s">
        <v>298</v>
      </c>
      <c r="D38" s="23" t="s">
        <v>229</v>
      </c>
    </row>
    <row r="39" spans="1:4" ht="14.25" customHeight="1">
      <c r="A39" s="21">
        <v>37</v>
      </c>
      <c r="B39" s="23" t="s">
        <v>301</v>
      </c>
      <c r="C39" s="23" t="s">
        <v>300</v>
      </c>
      <c r="D39" s="23" t="s">
        <v>229</v>
      </c>
    </row>
    <row r="40" spans="1:4" ht="14.25" customHeight="1">
      <c r="A40" s="21">
        <v>38</v>
      </c>
      <c r="B40" s="23" t="s">
        <v>303</v>
      </c>
      <c r="C40" s="23" t="s">
        <v>302</v>
      </c>
      <c r="D40" s="23" t="s">
        <v>229</v>
      </c>
    </row>
    <row r="41" spans="1:4" ht="14.25" customHeight="1">
      <c r="A41" s="21">
        <v>39</v>
      </c>
      <c r="B41" s="23" t="s">
        <v>305</v>
      </c>
      <c r="C41" s="23" t="s">
        <v>304</v>
      </c>
      <c r="D41" s="23" t="s">
        <v>229</v>
      </c>
    </row>
    <row r="42" spans="1:4" ht="14.25" customHeight="1">
      <c r="A42" s="21">
        <v>40</v>
      </c>
      <c r="B42" s="23" t="s">
        <v>307</v>
      </c>
      <c r="C42" s="23" t="s">
        <v>306</v>
      </c>
      <c r="D42" s="23" t="s">
        <v>229</v>
      </c>
    </row>
    <row r="43" spans="1:4" ht="14.25" customHeight="1">
      <c r="A43" s="21">
        <v>41</v>
      </c>
      <c r="B43" s="23" t="s">
        <v>309</v>
      </c>
      <c r="C43" s="23" t="s">
        <v>308</v>
      </c>
      <c r="D43" s="23" t="s">
        <v>229</v>
      </c>
    </row>
    <row r="44" spans="1:4" ht="14.25" customHeight="1">
      <c r="A44" s="21">
        <v>42</v>
      </c>
      <c r="B44" s="23" t="s">
        <v>311</v>
      </c>
      <c r="C44" s="23" t="s">
        <v>310</v>
      </c>
      <c r="D44" s="23" t="s">
        <v>229</v>
      </c>
    </row>
    <row r="45" spans="1:4" ht="14.25" customHeight="1">
      <c r="A45" s="21">
        <v>43</v>
      </c>
      <c r="B45" s="23" t="s">
        <v>313</v>
      </c>
      <c r="C45" s="23" t="s">
        <v>312</v>
      </c>
      <c r="D45" s="23" t="s">
        <v>229</v>
      </c>
    </row>
    <row r="46" spans="1:4" ht="14.25" customHeight="1">
      <c r="A46" s="21">
        <v>44</v>
      </c>
      <c r="B46" s="23" t="s">
        <v>315</v>
      </c>
      <c r="C46" s="23" t="s">
        <v>314</v>
      </c>
      <c r="D46" s="23" t="s">
        <v>229</v>
      </c>
    </row>
    <row r="47" spans="1:4" ht="14.25" customHeight="1">
      <c r="A47" s="21">
        <v>45</v>
      </c>
      <c r="B47" s="23" t="s">
        <v>317</v>
      </c>
      <c r="C47" s="23" t="s">
        <v>316</v>
      </c>
      <c r="D47" s="23" t="s">
        <v>229</v>
      </c>
    </row>
    <row r="48" spans="1:4" ht="14.25" customHeight="1">
      <c r="A48" s="21">
        <v>46</v>
      </c>
      <c r="B48" s="23" t="s">
        <v>319</v>
      </c>
      <c r="C48" s="23" t="s">
        <v>318</v>
      </c>
      <c r="D48" s="23" t="s">
        <v>229</v>
      </c>
    </row>
    <row r="49" spans="1:4" ht="14.25" customHeight="1">
      <c r="A49" s="21">
        <v>47</v>
      </c>
      <c r="B49" s="23" t="s">
        <v>321</v>
      </c>
      <c r="C49" s="23" t="s">
        <v>320</v>
      </c>
      <c r="D49" s="23" t="s">
        <v>229</v>
      </c>
    </row>
    <row r="50" spans="1:4" ht="14.25" customHeight="1">
      <c r="A50" s="21">
        <v>48</v>
      </c>
      <c r="B50" s="23" t="s">
        <v>323</v>
      </c>
      <c r="C50" s="23" t="s">
        <v>322</v>
      </c>
      <c r="D50" s="23" t="s">
        <v>229</v>
      </c>
    </row>
    <row r="51" spans="1:4" ht="14.25" customHeight="1">
      <c r="A51" s="21">
        <v>49</v>
      </c>
      <c r="B51" s="23" t="s">
        <v>325</v>
      </c>
      <c r="C51" s="23" t="s">
        <v>324</v>
      </c>
      <c r="D51" s="23" t="s">
        <v>229</v>
      </c>
    </row>
    <row r="52" spans="1:4" ht="14.25" customHeight="1">
      <c r="A52" s="21">
        <v>50</v>
      </c>
      <c r="B52" s="23" t="s">
        <v>327</v>
      </c>
      <c r="C52" s="23" t="s">
        <v>326</v>
      </c>
      <c r="D52" s="23" t="s">
        <v>229</v>
      </c>
    </row>
    <row r="53" spans="1:4" ht="14.25" customHeight="1">
      <c r="A53" s="21">
        <v>51</v>
      </c>
      <c r="B53" s="23" t="s">
        <v>329</v>
      </c>
      <c r="C53" s="23" t="s">
        <v>328</v>
      </c>
      <c r="D53" s="23" t="s">
        <v>229</v>
      </c>
    </row>
    <row r="54" spans="1:4" ht="14.25" customHeight="1">
      <c r="A54" s="21">
        <v>52</v>
      </c>
      <c r="B54" s="23" t="s">
        <v>331</v>
      </c>
      <c r="C54" s="23" t="s">
        <v>330</v>
      </c>
      <c r="D54" s="23" t="s">
        <v>229</v>
      </c>
    </row>
    <row r="55" spans="1:4" ht="14.25" customHeight="1">
      <c r="A55" s="21">
        <v>53</v>
      </c>
      <c r="B55" s="23" t="s">
        <v>333</v>
      </c>
      <c r="C55" s="23" t="s">
        <v>332</v>
      </c>
      <c r="D55" s="23" t="s">
        <v>229</v>
      </c>
    </row>
    <row r="56" spans="1:4" ht="14.25" customHeight="1">
      <c r="A56" s="21">
        <v>54</v>
      </c>
      <c r="B56" s="23" t="s">
        <v>335</v>
      </c>
      <c r="C56" s="23" t="s">
        <v>334</v>
      </c>
      <c r="D56" s="23" t="s">
        <v>229</v>
      </c>
    </row>
    <row r="57" spans="1:4" ht="14.25" customHeight="1">
      <c r="A57" s="21">
        <v>55</v>
      </c>
      <c r="B57" s="23" t="s">
        <v>337</v>
      </c>
      <c r="C57" s="23" t="s">
        <v>336</v>
      </c>
      <c r="D57" s="23" t="s">
        <v>229</v>
      </c>
    </row>
    <row r="58" spans="1:4" ht="14.25" customHeight="1">
      <c r="A58" s="21">
        <v>56</v>
      </c>
      <c r="B58" s="23" t="s">
        <v>339</v>
      </c>
      <c r="C58" s="23" t="s">
        <v>338</v>
      </c>
      <c r="D58" s="23" t="s">
        <v>229</v>
      </c>
    </row>
    <row r="59" spans="1:4" ht="14.25" customHeight="1">
      <c r="A59" s="21">
        <v>57</v>
      </c>
      <c r="B59" s="23" t="s">
        <v>341</v>
      </c>
      <c r="C59" s="23" t="s">
        <v>340</v>
      </c>
      <c r="D59" s="23" t="s">
        <v>229</v>
      </c>
    </row>
    <row r="60" spans="1:4" ht="14.25" customHeight="1">
      <c r="A60" s="21">
        <v>58</v>
      </c>
      <c r="B60" s="23" t="s">
        <v>343</v>
      </c>
      <c r="C60" s="23" t="s">
        <v>342</v>
      </c>
      <c r="D60" s="23" t="s">
        <v>229</v>
      </c>
    </row>
    <row r="61" spans="1:4" ht="14.25" customHeight="1">
      <c r="A61" s="21">
        <v>59</v>
      </c>
      <c r="B61" s="23" t="s">
        <v>345</v>
      </c>
      <c r="C61" s="23" t="s">
        <v>344</v>
      </c>
      <c r="D61" s="23" t="s">
        <v>229</v>
      </c>
    </row>
    <row r="62" spans="1:4" ht="14.25" customHeight="1">
      <c r="A62" s="21">
        <v>60</v>
      </c>
      <c r="B62" s="23" t="s">
        <v>347</v>
      </c>
      <c r="C62" s="23" t="s">
        <v>346</v>
      </c>
      <c r="D62" s="23" t="s">
        <v>229</v>
      </c>
    </row>
    <row r="63" spans="1:4" ht="14.25" customHeight="1">
      <c r="A63" s="21">
        <v>61</v>
      </c>
      <c r="B63" s="23" t="s">
        <v>349</v>
      </c>
      <c r="C63" s="23" t="s">
        <v>348</v>
      </c>
      <c r="D63" s="23" t="s">
        <v>229</v>
      </c>
    </row>
    <row r="64" spans="1:4" ht="14.25" customHeight="1">
      <c r="A64" s="21">
        <v>62</v>
      </c>
      <c r="B64" s="23" t="s">
        <v>351</v>
      </c>
      <c r="C64" s="23" t="s">
        <v>350</v>
      </c>
      <c r="D64" s="23" t="s">
        <v>229</v>
      </c>
    </row>
    <row r="65" spans="1:4" ht="14.25" customHeight="1">
      <c r="A65" s="21">
        <v>63</v>
      </c>
      <c r="B65" s="23" t="s">
        <v>353</v>
      </c>
      <c r="C65" s="23" t="s">
        <v>352</v>
      </c>
      <c r="D65" s="23" t="s">
        <v>229</v>
      </c>
    </row>
    <row r="66" spans="1:4" ht="14.25" customHeight="1">
      <c r="A66" s="21">
        <v>64</v>
      </c>
      <c r="B66" s="23" t="s">
        <v>355</v>
      </c>
      <c r="C66" s="23" t="s">
        <v>354</v>
      </c>
      <c r="D66" s="23" t="s">
        <v>229</v>
      </c>
    </row>
    <row r="67" spans="1:4" ht="14.25" customHeight="1">
      <c r="A67" s="21">
        <v>65</v>
      </c>
      <c r="B67" s="23" t="s">
        <v>357</v>
      </c>
      <c r="C67" s="23" t="s">
        <v>356</v>
      </c>
      <c r="D67" s="23" t="s">
        <v>229</v>
      </c>
    </row>
    <row r="68" spans="1:4" ht="14.25" customHeight="1">
      <c r="A68" s="21">
        <v>66</v>
      </c>
      <c r="B68" s="23" t="s">
        <v>359</v>
      </c>
      <c r="C68" s="23" t="s">
        <v>358</v>
      </c>
      <c r="D68" s="23" t="s">
        <v>229</v>
      </c>
    </row>
    <row r="69" spans="1:4" ht="14.25" customHeight="1">
      <c r="A69" s="21">
        <v>67</v>
      </c>
      <c r="B69" s="23" t="s">
        <v>361</v>
      </c>
      <c r="C69" s="23" t="s">
        <v>360</v>
      </c>
      <c r="D69" s="23" t="s">
        <v>229</v>
      </c>
    </row>
    <row r="70" spans="1:4" ht="14.25" customHeight="1">
      <c r="A70" s="21">
        <v>68</v>
      </c>
      <c r="B70" s="23" t="s">
        <v>363</v>
      </c>
      <c r="C70" s="23" t="s">
        <v>362</v>
      </c>
      <c r="D70" s="23" t="s">
        <v>229</v>
      </c>
    </row>
    <row r="71" spans="1:4" ht="14.25" customHeight="1">
      <c r="A71" s="21">
        <v>69</v>
      </c>
      <c r="B71" s="23" t="s">
        <v>365</v>
      </c>
      <c r="C71" s="23" t="s">
        <v>364</v>
      </c>
      <c r="D71" s="23" t="s">
        <v>229</v>
      </c>
    </row>
    <row r="72" spans="1:4" ht="14.25" customHeight="1">
      <c r="A72" s="21">
        <v>70</v>
      </c>
      <c r="B72" s="23" t="s">
        <v>367</v>
      </c>
      <c r="C72" s="23" t="s">
        <v>366</v>
      </c>
      <c r="D72" s="23" t="s">
        <v>229</v>
      </c>
    </row>
    <row r="73" spans="1:4" ht="14.25" customHeight="1">
      <c r="A73" s="21">
        <v>71</v>
      </c>
      <c r="B73" s="23" t="s">
        <v>369</v>
      </c>
      <c r="C73" s="23" t="s">
        <v>368</v>
      </c>
      <c r="D73" s="23" t="s">
        <v>229</v>
      </c>
    </row>
    <row r="74" spans="1:4" ht="14.25" customHeight="1">
      <c r="A74" s="21">
        <v>72</v>
      </c>
      <c r="B74" s="23" t="s">
        <v>371</v>
      </c>
      <c r="C74" s="23" t="s">
        <v>370</v>
      </c>
      <c r="D74" s="23" t="s">
        <v>229</v>
      </c>
    </row>
    <row r="75" spans="1:4" ht="14.25" customHeight="1">
      <c r="A75" s="21">
        <v>73</v>
      </c>
      <c r="B75" s="23" t="s">
        <v>373</v>
      </c>
      <c r="C75" s="23" t="s">
        <v>372</v>
      </c>
      <c r="D75" s="23" t="s">
        <v>229</v>
      </c>
    </row>
    <row r="76" spans="1:4" ht="14.25" customHeight="1">
      <c r="A76" s="21">
        <v>74</v>
      </c>
      <c r="B76" s="23" t="s">
        <v>375</v>
      </c>
      <c r="C76" s="23" t="s">
        <v>374</v>
      </c>
      <c r="D76" s="23" t="s">
        <v>229</v>
      </c>
    </row>
    <row r="77" spans="1:4" ht="14.25" customHeight="1">
      <c r="A77" s="21">
        <v>75</v>
      </c>
      <c r="B77" s="23" t="s">
        <v>378</v>
      </c>
      <c r="C77" s="23" t="s">
        <v>376</v>
      </c>
      <c r="D77" s="23" t="s">
        <v>229</v>
      </c>
    </row>
    <row r="78" spans="1:4" ht="14.25" customHeight="1">
      <c r="A78" s="21">
        <v>76</v>
      </c>
      <c r="B78" s="23" t="s">
        <v>380</v>
      </c>
      <c r="C78" s="23" t="s">
        <v>377</v>
      </c>
      <c r="D78" s="23" t="s">
        <v>229</v>
      </c>
    </row>
    <row r="79" spans="1:4" ht="14.25" customHeight="1">
      <c r="A79" s="21">
        <v>77</v>
      </c>
      <c r="B79" s="23" t="s">
        <v>382</v>
      </c>
      <c r="C79" s="23" t="s">
        <v>379</v>
      </c>
      <c r="D79" s="23" t="s">
        <v>229</v>
      </c>
    </row>
    <row r="80" spans="1:4" ht="14.25" customHeight="1">
      <c r="A80" s="21">
        <v>78</v>
      </c>
      <c r="B80" s="23" t="s">
        <v>384</v>
      </c>
      <c r="C80" s="23" t="s">
        <v>381</v>
      </c>
      <c r="D80" s="23" t="s">
        <v>229</v>
      </c>
    </row>
    <row r="81" spans="1:4" ht="14.25" customHeight="1">
      <c r="A81" s="21">
        <v>79</v>
      </c>
      <c r="B81" s="23" t="s">
        <v>386</v>
      </c>
      <c r="C81" s="23" t="s">
        <v>383</v>
      </c>
      <c r="D81" s="23" t="s">
        <v>229</v>
      </c>
    </row>
    <row r="82" spans="1:4" ht="14.25" customHeight="1">
      <c r="A82" s="21">
        <v>80</v>
      </c>
      <c r="B82" s="23" t="s">
        <v>388</v>
      </c>
      <c r="C82" s="23" t="s">
        <v>385</v>
      </c>
      <c r="D82" s="23" t="s">
        <v>229</v>
      </c>
    </row>
    <row r="83" spans="1:4" ht="14.25" customHeight="1">
      <c r="A83" s="21">
        <v>81</v>
      </c>
      <c r="B83" s="23" t="s">
        <v>390</v>
      </c>
      <c r="C83" s="23" t="s">
        <v>387</v>
      </c>
      <c r="D83" s="23" t="s">
        <v>229</v>
      </c>
    </row>
    <row r="84" spans="1:4" ht="14.25" customHeight="1">
      <c r="A84" s="21">
        <v>82</v>
      </c>
      <c r="B84" s="23" t="s">
        <v>392</v>
      </c>
      <c r="C84" s="23" t="s">
        <v>389</v>
      </c>
      <c r="D84" s="23" t="s">
        <v>229</v>
      </c>
    </row>
    <row r="85" spans="1:4" ht="14.25" customHeight="1">
      <c r="A85" s="21">
        <v>83</v>
      </c>
      <c r="B85" s="23" t="s">
        <v>394</v>
      </c>
      <c r="C85" s="23" t="s">
        <v>391</v>
      </c>
      <c r="D85" s="23" t="s">
        <v>229</v>
      </c>
    </row>
    <row r="86" spans="1:4" ht="14.25" customHeight="1">
      <c r="A86" s="21">
        <v>84</v>
      </c>
      <c r="B86" s="23" t="s">
        <v>396</v>
      </c>
      <c r="C86" s="23" t="s">
        <v>393</v>
      </c>
      <c r="D86" s="23" t="s">
        <v>229</v>
      </c>
    </row>
    <row r="87" spans="1:4" ht="14.25" customHeight="1">
      <c r="A87" s="21">
        <v>85</v>
      </c>
      <c r="B87" s="23" t="s">
        <v>398</v>
      </c>
      <c r="C87" s="23" t="s">
        <v>395</v>
      </c>
      <c r="D87" s="23" t="s">
        <v>229</v>
      </c>
    </row>
    <row r="88" spans="1:4" ht="14.25" customHeight="1">
      <c r="A88" s="21">
        <v>86</v>
      </c>
      <c r="B88" s="23" t="s">
        <v>400</v>
      </c>
      <c r="C88" s="23" t="s">
        <v>397</v>
      </c>
      <c r="D88" s="23" t="s">
        <v>229</v>
      </c>
    </row>
    <row r="89" spans="1:4" ht="14.25" customHeight="1">
      <c r="A89" s="21">
        <v>87</v>
      </c>
      <c r="B89" s="23" t="s">
        <v>402</v>
      </c>
      <c r="C89" s="23" t="s">
        <v>399</v>
      </c>
      <c r="D89" s="23" t="s">
        <v>229</v>
      </c>
    </row>
    <row r="90" spans="1:4" ht="14.25" customHeight="1">
      <c r="A90" s="21">
        <v>88</v>
      </c>
      <c r="B90" s="23" t="s">
        <v>404</v>
      </c>
      <c r="C90" s="23" t="s">
        <v>401</v>
      </c>
      <c r="D90" s="23" t="s">
        <v>229</v>
      </c>
    </row>
    <row r="91" spans="1:4" ht="14.25" customHeight="1">
      <c r="A91" s="21">
        <v>89</v>
      </c>
      <c r="B91" s="23" t="s">
        <v>406</v>
      </c>
      <c r="C91" s="23" t="s">
        <v>403</v>
      </c>
      <c r="D91" s="23" t="s">
        <v>229</v>
      </c>
    </row>
    <row r="92" spans="1:4" ht="14.25" customHeight="1">
      <c r="A92" s="21">
        <v>90</v>
      </c>
      <c r="B92" s="23" t="s">
        <v>408</v>
      </c>
      <c r="C92" s="23" t="s">
        <v>405</v>
      </c>
      <c r="D92" s="23" t="s">
        <v>229</v>
      </c>
    </row>
    <row r="93" spans="1:4" ht="14.25" customHeight="1">
      <c r="A93" s="21">
        <v>91</v>
      </c>
      <c r="B93" s="23" t="s">
        <v>410</v>
      </c>
      <c r="C93" s="23" t="s">
        <v>407</v>
      </c>
      <c r="D93" s="23" t="s">
        <v>229</v>
      </c>
    </row>
    <row r="94" spans="1:4" ht="14.25" customHeight="1">
      <c r="A94" s="21">
        <v>92</v>
      </c>
      <c r="B94" s="23" t="s">
        <v>412</v>
      </c>
      <c r="C94" s="23" t="s">
        <v>409</v>
      </c>
      <c r="D94" s="23" t="s">
        <v>229</v>
      </c>
    </row>
    <row r="95" spans="1:4" ht="14.25" customHeight="1">
      <c r="A95" s="21">
        <v>93</v>
      </c>
      <c r="B95" s="23" t="s">
        <v>414</v>
      </c>
      <c r="C95" s="23" t="s">
        <v>411</v>
      </c>
      <c r="D95" s="23" t="s">
        <v>229</v>
      </c>
    </row>
    <row r="96" spans="1:4" ht="14.25" customHeight="1">
      <c r="A96" s="21">
        <v>94</v>
      </c>
      <c r="B96" s="23" t="s">
        <v>416</v>
      </c>
      <c r="C96" s="23" t="s">
        <v>413</v>
      </c>
      <c r="D96" s="23" t="s">
        <v>229</v>
      </c>
    </row>
    <row r="97" spans="1:4" ht="14.25" customHeight="1">
      <c r="A97" s="21">
        <v>95</v>
      </c>
      <c r="B97" s="23" t="s">
        <v>418</v>
      </c>
      <c r="C97" s="23" t="s">
        <v>415</v>
      </c>
      <c r="D97" s="23" t="s">
        <v>229</v>
      </c>
    </row>
    <row r="98" spans="1:4" ht="14.25" customHeight="1">
      <c r="A98" s="21">
        <v>96</v>
      </c>
      <c r="B98" s="23" t="s">
        <v>420</v>
      </c>
      <c r="C98" s="23" t="s">
        <v>417</v>
      </c>
      <c r="D98" s="23" t="s">
        <v>229</v>
      </c>
    </row>
    <row r="99" spans="1:4" ht="14.25" customHeight="1">
      <c r="A99" s="21">
        <v>97</v>
      </c>
      <c r="B99" s="23" t="s">
        <v>422</v>
      </c>
      <c r="C99" s="23" t="s">
        <v>419</v>
      </c>
      <c r="D99" s="23" t="s">
        <v>229</v>
      </c>
    </row>
    <row r="100" spans="1:4" ht="14.25" customHeight="1">
      <c r="A100" s="21">
        <v>98</v>
      </c>
      <c r="B100" s="23" t="s">
        <v>424</v>
      </c>
      <c r="C100" s="23" t="s">
        <v>421</v>
      </c>
      <c r="D100" s="23" t="s">
        <v>229</v>
      </c>
    </row>
    <row r="101" spans="1:4" ht="14.25" customHeight="1">
      <c r="A101" s="21">
        <v>99</v>
      </c>
      <c r="B101" s="23" t="s">
        <v>426</v>
      </c>
      <c r="C101" s="23" t="s">
        <v>423</v>
      </c>
      <c r="D101" s="23" t="s">
        <v>229</v>
      </c>
    </row>
    <row r="102" spans="1:4" ht="14.25" customHeight="1">
      <c r="A102" s="21">
        <v>100</v>
      </c>
      <c r="B102" s="23" t="s">
        <v>428</v>
      </c>
      <c r="C102" s="23" t="s">
        <v>425</v>
      </c>
      <c r="D102" s="23" t="s">
        <v>229</v>
      </c>
    </row>
    <row r="103" spans="1:4" ht="14.25" customHeight="1">
      <c r="A103" s="21">
        <v>101</v>
      </c>
      <c r="B103" s="23" t="s">
        <v>430</v>
      </c>
      <c r="C103" s="23" t="s">
        <v>427</v>
      </c>
      <c r="D103" s="23" t="s">
        <v>229</v>
      </c>
    </row>
    <row r="104" spans="1:4" ht="14.25" customHeight="1">
      <c r="A104" s="21">
        <v>102</v>
      </c>
      <c r="B104" s="23" t="s">
        <v>433</v>
      </c>
      <c r="C104" s="23" t="s">
        <v>429</v>
      </c>
      <c r="D104" s="23" t="s">
        <v>229</v>
      </c>
    </row>
    <row r="105" spans="1:4" ht="14.25" customHeight="1">
      <c r="A105" s="21">
        <v>103</v>
      </c>
      <c r="B105" s="23" t="s">
        <v>435</v>
      </c>
      <c r="C105" s="23" t="s">
        <v>431</v>
      </c>
      <c r="D105" s="23" t="s">
        <v>229</v>
      </c>
    </row>
    <row r="106" spans="1:4" ht="14.25" customHeight="1">
      <c r="A106" s="21">
        <v>104</v>
      </c>
      <c r="B106" s="23" t="s">
        <v>437</v>
      </c>
      <c r="C106" s="23" t="s">
        <v>432</v>
      </c>
      <c r="D106" s="23" t="s">
        <v>229</v>
      </c>
    </row>
    <row r="107" spans="1:4" ht="14.25" customHeight="1">
      <c r="A107" s="21">
        <v>105</v>
      </c>
      <c r="B107" s="23" t="s">
        <v>439</v>
      </c>
      <c r="C107" s="23" t="s">
        <v>434</v>
      </c>
      <c r="D107" s="23" t="s">
        <v>229</v>
      </c>
    </row>
    <row r="108" spans="1:4" ht="14.25" customHeight="1">
      <c r="A108" s="21">
        <v>106</v>
      </c>
      <c r="B108" s="23" t="s">
        <v>441</v>
      </c>
      <c r="C108" s="23" t="s">
        <v>436</v>
      </c>
      <c r="D108" s="23" t="s">
        <v>229</v>
      </c>
    </row>
    <row r="109" spans="1:4" ht="14.25" customHeight="1">
      <c r="A109" s="21">
        <v>107</v>
      </c>
      <c r="B109" s="23" t="s">
        <v>443</v>
      </c>
      <c r="C109" s="23" t="s">
        <v>438</v>
      </c>
      <c r="D109" s="23" t="s">
        <v>229</v>
      </c>
    </row>
    <row r="110" spans="1:4" ht="14.25" customHeight="1">
      <c r="A110" s="21">
        <v>108</v>
      </c>
      <c r="B110" s="23" t="s">
        <v>445</v>
      </c>
      <c r="C110" s="23" t="s">
        <v>440</v>
      </c>
      <c r="D110" s="23" t="s">
        <v>229</v>
      </c>
    </row>
    <row r="111" spans="1:4" ht="14.25" customHeight="1">
      <c r="A111" s="21">
        <v>109</v>
      </c>
      <c r="B111" s="23" t="s">
        <v>447</v>
      </c>
      <c r="C111" s="23" t="s">
        <v>442</v>
      </c>
      <c r="D111" s="23" t="s">
        <v>229</v>
      </c>
    </row>
    <row r="112" spans="1:4" ht="14.25" customHeight="1">
      <c r="A112" s="21">
        <v>110</v>
      </c>
      <c r="B112" s="23" t="s">
        <v>449</v>
      </c>
      <c r="C112" s="23" t="s">
        <v>444</v>
      </c>
      <c r="D112" s="23" t="s">
        <v>229</v>
      </c>
    </row>
    <row r="113" spans="1:4" ht="14.25" customHeight="1">
      <c r="A113" s="21">
        <v>111</v>
      </c>
      <c r="B113" s="23" t="s">
        <v>451</v>
      </c>
      <c r="C113" s="23" t="s">
        <v>446</v>
      </c>
      <c r="D113" s="23" t="s">
        <v>229</v>
      </c>
    </row>
    <row r="114" spans="1:4" ht="14.25" customHeight="1">
      <c r="A114" s="21">
        <v>112</v>
      </c>
      <c r="B114" s="23" t="s">
        <v>453</v>
      </c>
      <c r="C114" s="23" t="s">
        <v>448</v>
      </c>
      <c r="D114" s="23" t="s">
        <v>229</v>
      </c>
    </row>
    <row r="115" spans="1:4" ht="14.25" customHeight="1">
      <c r="A115" s="21">
        <v>113</v>
      </c>
      <c r="B115" s="23" t="s">
        <v>455</v>
      </c>
      <c r="C115" s="23" t="s">
        <v>450</v>
      </c>
      <c r="D115" s="23" t="s">
        <v>229</v>
      </c>
    </row>
    <row r="116" spans="1:4" ht="14.25" customHeight="1">
      <c r="A116" s="21">
        <v>114</v>
      </c>
      <c r="B116" s="23" t="s">
        <v>457</v>
      </c>
      <c r="C116" s="23" t="s">
        <v>452</v>
      </c>
      <c r="D116" s="23" t="s">
        <v>229</v>
      </c>
    </row>
    <row r="117" spans="1:4" ht="14.25" customHeight="1">
      <c r="A117" s="21">
        <v>115</v>
      </c>
      <c r="B117" s="23" t="s">
        <v>459</v>
      </c>
      <c r="C117" s="23" t="s">
        <v>454</v>
      </c>
      <c r="D117" s="23" t="s">
        <v>229</v>
      </c>
    </row>
    <row r="118" spans="1:4" ht="14.25" customHeight="1">
      <c r="A118" s="21">
        <v>116</v>
      </c>
      <c r="B118" s="23" t="s">
        <v>461</v>
      </c>
      <c r="C118" s="23" t="s">
        <v>456</v>
      </c>
      <c r="D118" s="23" t="s">
        <v>229</v>
      </c>
    </row>
    <row r="119" spans="1:4" ht="14.25" customHeight="1">
      <c r="A119" s="21">
        <v>117</v>
      </c>
      <c r="B119" s="23" t="s">
        <v>463</v>
      </c>
      <c r="C119" s="23" t="s">
        <v>458</v>
      </c>
      <c r="D119" s="23" t="s">
        <v>229</v>
      </c>
    </row>
    <row r="120" spans="1:4" ht="14.25" customHeight="1">
      <c r="A120" s="21">
        <v>118</v>
      </c>
      <c r="B120" s="23" t="s">
        <v>465</v>
      </c>
      <c r="C120" s="23" t="s">
        <v>460</v>
      </c>
      <c r="D120" s="23" t="s">
        <v>229</v>
      </c>
    </row>
    <row r="121" spans="1:4" ht="14.25" customHeight="1">
      <c r="A121" s="21">
        <v>119</v>
      </c>
      <c r="B121" s="23" t="s">
        <v>467</v>
      </c>
      <c r="C121" s="23" t="s">
        <v>462</v>
      </c>
      <c r="D121" s="23" t="s">
        <v>229</v>
      </c>
    </row>
    <row r="122" spans="1:4" ht="14.25" customHeight="1">
      <c r="A122" s="21">
        <v>120</v>
      </c>
      <c r="B122" s="23" t="s">
        <v>469</v>
      </c>
      <c r="C122" s="23" t="s">
        <v>464</v>
      </c>
      <c r="D122" s="23" t="s">
        <v>229</v>
      </c>
    </row>
    <row r="123" spans="1:4" ht="14.25" customHeight="1">
      <c r="A123" s="21">
        <v>121</v>
      </c>
      <c r="B123" s="23" t="s">
        <v>471</v>
      </c>
      <c r="C123" s="23" t="s">
        <v>466</v>
      </c>
      <c r="D123" s="23" t="s">
        <v>229</v>
      </c>
    </row>
    <row r="124" spans="1:4" ht="14.25" customHeight="1">
      <c r="A124" s="21">
        <v>122</v>
      </c>
      <c r="B124" s="23" t="s">
        <v>473</v>
      </c>
      <c r="C124" s="23" t="s">
        <v>468</v>
      </c>
      <c r="D124" s="23" t="s">
        <v>229</v>
      </c>
    </row>
    <row r="125" spans="1:4" ht="14.25" customHeight="1">
      <c r="A125" s="21">
        <v>123</v>
      </c>
      <c r="B125" s="23" t="s">
        <v>475</v>
      </c>
      <c r="C125" s="23" t="s">
        <v>470</v>
      </c>
      <c r="D125" s="23" t="s">
        <v>229</v>
      </c>
    </row>
    <row r="126" spans="1:4" ht="14.25" customHeight="1">
      <c r="A126" s="21">
        <v>124</v>
      </c>
      <c r="B126" s="23" t="s">
        <v>477</v>
      </c>
      <c r="C126" s="23" t="s">
        <v>472</v>
      </c>
      <c r="D126" s="23" t="s">
        <v>229</v>
      </c>
    </row>
    <row r="127" spans="1:4" ht="14.25" customHeight="1">
      <c r="A127" s="21">
        <v>125</v>
      </c>
      <c r="B127" s="23" t="s">
        <v>479</v>
      </c>
      <c r="C127" s="23" t="s">
        <v>474</v>
      </c>
      <c r="D127" s="23" t="s">
        <v>229</v>
      </c>
    </row>
    <row r="128" spans="1:4" ht="14.25" customHeight="1">
      <c r="A128" s="21">
        <v>126</v>
      </c>
      <c r="B128" s="23" t="s">
        <v>481</v>
      </c>
      <c r="C128" s="23" t="s">
        <v>476</v>
      </c>
      <c r="D128" s="23" t="s">
        <v>229</v>
      </c>
    </row>
    <row r="129" spans="1:4" ht="14.25" customHeight="1">
      <c r="A129" s="21">
        <v>127</v>
      </c>
      <c r="B129" s="23" t="s">
        <v>483</v>
      </c>
      <c r="C129" s="23" t="s">
        <v>478</v>
      </c>
      <c r="D129" s="23" t="s">
        <v>229</v>
      </c>
    </row>
    <row r="130" spans="1:4" ht="14.25" customHeight="1">
      <c r="A130" s="21">
        <v>128</v>
      </c>
      <c r="B130" s="23" t="s">
        <v>485</v>
      </c>
      <c r="C130" s="23" t="s">
        <v>480</v>
      </c>
      <c r="D130" s="23" t="s">
        <v>229</v>
      </c>
    </row>
    <row r="131" spans="1:4" s="24" customFormat="1" ht="14.25" customHeight="1">
      <c r="A131" s="21">
        <v>129</v>
      </c>
      <c r="B131" s="23" t="s">
        <v>487</v>
      </c>
      <c r="C131" s="23" t="s">
        <v>482</v>
      </c>
      <c r="D131" s="23" t="s">
        <v>229</v>
      </c>
    </row>
    <row r="132" spans="1:4" ht="14.25" customHeight="1">
      <c r="A132" s="21">
        <v>130</v>
      </c>
      <c r="B132" s="25" t="s">
        <v>489</v>
      </c>
      <c r="C132" s="25" t="s">
        <v>484</v>
      </c>
      <c r="D132" s="25" t="s">
        <v>229</v>
      </c>
    </row>
    <row r="133" spans="1:4" s="24" customFormat="1" ht="14.25" customHeight="1">
      <c r="A133" s="21">
        <v>131</v>
      </c>
      <c r="B133" s="23" t="s">
        <v>491</v>
      </c>
      <c r="C133" s="23" t="s">
        <v>486</v>
      </c>
      <c r="D133" s="23" t="s">
        <v>229</v>
      </c>
    </row>
    <row r="134" spans="1:4" ht="14.25" customHeight="1">
      <c r="A134" s="21">
        <v>132</v>
      </c>
      <c r="B134" s="23" t="s">
        <v>493</v>
      </c>
      <c r="C134" s="23" t="s">
        <v>488</v>
      </c>
      <c r="D134" s="23" t="s">
        <v>229</v>
      </c>
    </row>
    <row r="135" spans="1:4" ht="14.25" customHeight="1">
      <c r="A135" s="21">
        <v>133</v>
      </c>
      <c r="B135" s="23" t="s">
        <v>495</v>
      </c>
      <c r="C135" s="23" t="s">
        <v>490</v>
      </c>
      <c r="D135" s="23" t="s">
        <v>229</v>
      </c>
    </row>
    <row r="136" spans="1:4" ht="14.25" customHeight="1">
      <c r="A136" s="21">
        <v>134</v>
      </c>
      <c r="B136" s="23" t="s">
        <v>497</v>
      </c>
      <c r="C136" s="23" t="s">
        <v>492</v>
      </c>
      <c r="D136" s="23" t="s">
        <v>229</v>
      </c>
    </row>
    <row r="137" spans="1:4" ht="14.25" customHeight="1">
      <c r="A137" s="21">
        <v>135</v>
      </c>
      <c r="B137" s="23" t="s">
        <v>499</v>
      </c>
      <c r="C137" s="23" t="s">
        <v>494</v>
      </c>
      <c r="D137" s="23" t="s">
        <v>229</v>
      </c>
    </row>
    <row r="138" spans="1:4" ht="14.25" customHeight="1">
      <c r="A138" s="21">
        <v>136</v>
      </c>
      <c r="B138" s="23" t="s">
        <v>501</v>
      </c>
      <c r="C138" s="23" t="s">
        <v>496</v>
      </c>
      <c r="D138" s="23" t="s">
        <v>229</v>
      </c>
    </row>
    <row r="139" spans="1:4" ht="14.25" customHeight="1">
      <c r="A139" s="21">
        <v>137</v>
      </c>
      <c r="B139" s="23" t="s">
        <v>503</v>
      </c>
      <c r="C139" s="23" t="s">
        <v>498</v>
      </c>
      <c r="D139" s="23" t="s">
        <v>229</v>
      </c>
    </row>
    <row r="140" spans="1:4" ht="14.25" customHeight="1">
      <c r="A140" s="21">
        <v>138</v>
      </c>
      <c r="B140" s="23" t="s">
        <v>505</v>
      </c>
      <c r="C140" s="23" t="s">
        <v>500</v>
      </c>
      <c r="D140" s="23" t="s">
        <v>229</v>
      </c>
    </row>
    <row r="141" spans="1:4" ht="14.25" customHeight="1">
      <c r="A141" s="21">
        <v>139</v>
      </c>
      <c r="B141" s="23" t="s">
        <v>506</v>
      </c>
      <c r="C141" s="23" t="s">
        <v>502</v>
      </c>
      <c r="D141" s="23" t="s">
        <v>229</v>
      </c>
    </row>
    <row r="142" spans="1:4" ht="14.25" customHeight="1">
      <c r="A142" s="21">
        <v>140</v>
      </c>
      <c r="B142" s="23" t="s">
        <v>507</v>
      </c>
      <c r="C142" s="23" t="s">
        <v>504</v>
      </c>
      <c r="D142" s="23" t="s">
        <v>229</v>
      </c>
    </row>
    <row r="143" spans="1:4" ht="14.25" customHeight="1">
      <c r="A143" s="21">
        <v>141</v>
      </c>
      <c r="B143" s="23" t="s">
        <v>2151</v>
      </c>
      <c r="C143" s="23" t="s">
        <v>2161</v>
      </c>
      <c r="D143" s="23" t="s">
        <v>229</v>
      </c>
    </row>
    <row r="144" spans="1:4" ht="14.25" customHeight="1">
      <c r="A144" s="21">
        <v>142</v>
      </c>
      <c r="B144" s="23" t="s">
        <v>2152</v>
      </c>
      <c r="C144" s="23" t="s">
        <v>2162</v>
      </c>
      <c r="D144" s="23" t="s">
        <v>229</v>
      </c>
    </row>
    <row r="145" spans="1:4" ht="14.25" customHeight="1">
      <c r="A145" s="21">
        <v>143</v>
      </c>
      <c r="B145" s="23" t="s">
        <v>2153</v>
      </c>
      <c r="C145" s="23" t="s">
        <v>2163</v>
      </c>
      <c r="D145" s="23" t="s">
        <v>229</v>
      </c>
    </row>
    <row r="146" spans="1:4" ht="14.25" customHeight="1">
      <c r="A146" s="21">
        <v>144</v>
      </c>
      <c r="B146" s="23" t="s">
        <v>2154</v>
      </c>
      <c r="C146" s="23" t="s">
        <v>2164</v>
      </c>
      <c r="D146" s="23" t="s">
        <v>229</v>
      </c>
    </row>
    <row r="147" spans="1:4" ht="14.25" customHeight="1">
      <c r="A147" s="21">
        <v>145</v>
      </c>
      <c r="B147" s="23" t="s">
        <v>2155</v>
      </c>
      <c r="C147" s="23" t="s">
        <v>2165</v>
      </c>
      <c r="D147" s="23" t="s">
        <v>229</v>
      </c>
    </row>
    <row r="148" spans="1:4" ht="14.25" customHeight="1">
      <c r="A148" s="21">
        <v>146</v>
      </c>
      <c r="B148" s="23" t="s">
        <v>2156</v>
      </c>
      <c r="C148" s="23" t="s">
        <v>2166</v>
      </c>
      <c r="D148" s="23" t="s">
        <v>229</v>
      </c>
    </row>
    <row r="149" spans="1:4" ht="14.25" customHeight="1">
      <c r="A149" s="21">
        <v>147</v>
      </c>
      <c r="B149" s="23" t="s">
        <v>2157</v>
      </c>
      <c r="C149" s="23" t="s">
        <v>2167</v>
      </c>
      <c r="D149" s="23" t="s">
        <v>229</v>
      </c>
    </row>
    <row r="150" spans="1:4" ht="14.25" customHeight="1">
      <c r="A150" s="21">
        <v>148</v>
      </c>
      <c r="B150" s="23" t="s">
        <v>2158</v>
      </c>
      <c r="C150" s="23" t="s">
        <v>2168</v>
      </c>
      <c r="D150" s="23" t="s">
        <v>229</v>
      </c>
    </row>
    <row r="151" spans="1:4" ht="14.25" customHeight="1">
      <c r="A151" s="21">
        <v>149</v>
      </c>
      <c r="B151" s="23" t="s">
        <v>2159</v>
      </c>
      <c r="C151" s="23" t="s">
        <v>2169</v>
      </c>
      <c r="D151" s="23" t="s">
        <v>229</v>
      </c>
    </row>
    <row r="152" spans="1:4" ht="14.25" customHeight="1">
      <c r="A152" s="21">
        <v>150</v>
      </c>
      <c r="B152" s="23" t="s">
        <v>2160</v>
      </c>
      <c r="C152" s="23" t="s">
        <v>2170</v>
      </c>
      <c r="D152" s="23" t="s">
        <v>229</v>
      </c>
    </row>
    <row r="153" spans="1:4" ht="14.25" customHeight="1">
      <c r="A153" s="21">
        <v>151</v>
      </c>
      <c r="B153" s="26" t="s">
        <v>508</v>
      </c>
      <c r="C153" s="26" t="s">
        <v>509</v>
      </c>
      <c r="D153" s="26" t="s">
        <v>510</v>
      </c>
    </row>
    <row r="154" spans="1:4" ht="14.25" customHeight="1">
      <c r="A154" s="21">
        <v>152</v>
      </c>
      <c r="B154" s="27" t="s">
        <v>511</v>
      </c>
      <c r="C154" s="27" t="s">
        <v>512</v>
      </c>
      <c r="D154" s="27" t="s">
        <v>510</v>
      </c>
    </row>
    <row r="155" spans="1:4" ht="14.25" customHeight="1">
      <c r="A155" s="21">
        <v>153</v>
      </c>
      <c r="B155" s="29" t="s">
        <v>515</v>
      </c>
      <c r="C155" s="27" t="s">
        <v>513</v>
      </c>
      <c r="D155" s="27" t="s">
        <v>510</v>
      </c>
    </row>
    <row r="156" spans="1:4" ht="14.25" customHeight="1">
      <c r="A156" s="21">
        <v>154</v>
      </c>
      <c r="B156" s="28" t="s">
        <v>517</v>
      </c>
      <c r="C156" s="27" t="s">
        <v>514</v>
      </c>
      <c r="D156" s="27" t="s">
        <v>510</v>
      </c>
    </row>
    <row r="157" spans="1:4" ht="14.25" customHeight="1">
      <c r="A157" s="21">
        <v>155</v>
      </c>
      <c r="B157" s="28" t="s">
        <v>519</v>
      </c>
      <c r="C157" s="27" t="s">
        <v>516</v>
      </c>
      <c r="D157" s="27" t="s">
        <v>510</v>
      </c>
    </row>
    <row r="158" spans="1:4" ht="14.25" customHeight="1">
      <c r="A158" s="21">
        <v>156</v>
      </c>
      <c r="B158" s="28" t="s">
        <v>521</v>
      </c>
      <c r="C158" s="27" t="s">
        <v>518</v>
      </c>
      <c r="D158" s="27" t="s">
        <v>510</v>
      </c>
    </row>
    <row r="159" spans="1:4" ht="14.25" customHeight="1">
      <c r="A159" s="21">
        <v>157</v>
      </c>
      <c r="B159" s="28" t="s">
        <v>523</v>
      </c>
      <c r="C159" s="27" t="s">
        <v>520</v>
      </c>
      <c r="D159" s="27" t="s">
        <v>510</v>
      </c>
    </row>
    <row r="160" spans="1:4" ht="14.25" customHeight="1">
      <c r="A160" s="21">
        <v>158</v>
      </c>
      <c r="B160" s="28" t="s">
        <v>525</v>
      </c>
      <c r="C160" s="27" t="s">
        <v>522</v>
      </c>
      <c r="D160" s="27" t="s">
        <v>510</v>
      </c>
    </row>
    <row r="161" spans="1:4" ht="14.25" customHeight="1">
      <c r="A161" s="21">
        <v>159</v>
      </c>
      <c r="B161" s="28" t="s">
        <v>527</v>
      </c>
      <c r="C161" s="27" t="s">
        <v>524</v>
      </c>
      <c r="D161" s="27" t="s">
        <v>510</v>
      </c>
    </row>
    <row r="162" spans="1:4" ht="14.25" customHeight="1">
      <c r="A162" s="21">
        <v>160</v>
      </c>
      <c r="B162" s="28" t="s">
        <v>529</v>
      </c>
      <c r="C162" s="27" t="s">
        <v>526</v>
      </c>
      <c r="D162" s="27" t="s">
        <v>510</v>
      </c>
    </row>
    <row r="163" spans="1:4" ht="14.25" customHeight="1">
      <c r="A163" s="21">
        <v>161</v>
      </c>
      <c r="B163" s="28" t="s">
        <v>532</v>
      </c>
      <c r="C163" s="27" t="s">
        <v>528</v>
      </c>
      <c r="D163" s="27" t="s">
        <v>510</v>
      </c>
    </row>
    <row r="164" spans="1:4" ht="14.25" customHeight="1">
      <c r="A164" s="21">
        <v>162</v>
      </c>
      <c r="B164" s="28" t="s">
        <v>538</v>
      </c>
      <c r="C164" s="27" t="s">
        <v>530</v>
      </c>
      <c r="D164" s="27" t="s">
        <v>510</v>
      </c>
    </row>
    <row r="165" spans="1:4" ht="14.25" customHeight="1">
      <c r="A165" s="21">
        <v>163</v>
      </c>
      <c r="B165" s="30" t="s">
        <v>543</v>
      </c>
      <c r="C165" s="27" t="s">
        <v>531</v>
      </c>
      <c r="D165" s="27" t="s">
        <v>510</v>
      </c>
    </row>
    <row r="166" spans="1:4" ht="14.25" customHeight="1">
      <c r="A166" s="21">
        <v>164</v>
      </c>
      <c r="B166" s="31" t="s">
        <v>545</v>
      </c>
      <c r="C166" s="27" t="s">
        <v>533</v>
      </c>
      <c r="D166" s="27" t="s">
        <v>510</v>
      </c>
    </row>
    <row r="167" spans="1:4" ht="14.25" customHeight="1">
      <c r="A167" s="21">
        <v>165</v>
      </c>
      <c r="B167" s="31" t="s">
        <v>547</v>
      </c>
      <c r="C167" s="27" t="s">
        <v>535</v>
      </c>
      <c r="D167" s="27" t="s">
        <v>510</v>
      </c>
    </row>
    <row r="168" spans="1:4" ht="14.25" customHeight="1">
      <c r="A168" s="21">
        <v>166</v>
      </c>
      <c r="B168" s="23" t="s">
        <v>900</v>
      </c>
      <c r="C168" s="27" t="s">
        <v>537</v>
      </c>
      <c r="D168" s="27" t="s">
        <v>510</v>
      </c>
    </row>
    <row r="169" spans="1:4" ht="14.25" customHeight="1">
      <c r="A169" s="21">
        <v>167</v>
      </c>
      <c r="B169" s="23" t="s">
        <v>904</v>
      </c>
      <c r="C169" s="27" t="s">
        <v>539</v>
      </c>
      <c r="D169" s="27" t="s">
        <v>510</v>
      </c>
    </row>
    <row r="170" spans="1:4" ht="14.25" customHeight="1">
      <c r="A170" s="21">
        <v>168</v>
      </c>
      <c r="B170" s="23" t="s">
        <v>906</v>
      </c>
      <c r="C170" s="27" t="s">
        <v>541</v>
      </c>
      <c r="D170" s="27" t="s">
        <v>510</v>
      </c>
    </row>
    <row r="171" spans="1:4" ht="14.25" customHeight="1">
      <c r="A171" s="21">
        <v>169</v>
      </c>
      <c r="B171" s="23" t="s">
        <v>909</v>
      </c>
      <c r="C171" s="27" t="s">
        <v>542</v>
      </c>
      <c r="D171" s="27" t="s">
        <v>510</v>
      </c>
    </row>
    <row r="172" spans="1:4" ht="14.25" customHeight="1">
      <c r="A172" s="21">
        <v>170</v>
      </c>
      <c r="B172" s="23" t="s">
        <v>912</v>
      </c>
      <c r="C172" s="27" t="s">
        <v>544</v>
      </c>
      <c r="D172" s="27" t="s">
        <v>510</v>
      </c>
    </row>
    <row r="173" spans="1:4" ht="14.25" customHeight="1">
      <c r="A173" s="21">
        <v>171</v>
      </c>
      <c r="B173" s="23" t="s">
        <v>915</v>
      </c>
      <c r="C173" s="27" t="s">
        <v>546</v>
      </c>
      <c r="D173" s="27" t="s">
        <v>510</v>
      </c>
    </row>
    <row r="174" spans="1:4" ht="14.25" customHeight="1">
      <c r="A174" s="21">
        <v>172</v>
      </c>
      <c r="B174" s="23" t="s">
        <v>917</v>
      </c>
      <c r="C174" s="27" t="s">
        <v>548</v>
      </c>
      <c r="D174" s="27" t="s">
        <v>510</v>
      </c>
    </row>
    <row r="175" spans="1:4" ht="14.25" customHeight="1">
      <c r="A175" s="21">
        <v>173</v>
      </c>
      <c r="B175" s="23" t="s">
        <v>919</v>
      </c>
      <c r="C175" s="27" t="s">
        <v>550</v>
      </c>
      <c r="D175" s="27" t="s">
        <v>510</v>
      </c>
    </row>
    <row r="176" spans="1:4" ht="14.25" customHeight="1">
      <c r="A176" s="21">
        <v>174</v>
      </c>
      <c r="B176" s="23" t="s">
        <v>716</v>
      </c>
      <c r="C176" s="27" t="s">
        <v>552</v>
      </c>
      <c r="D176" s="27" t="s">
        <v>510</v>
      </c>
    </row>
    <row r="177" spans="1:4" ht="14.25" customHeight="1">
      <c r="A177" s="21">
        <v>175</v>
      </c>
      <c r="B177" s="25" t="s">
        <v>549</v>
      </c>
      <c r="C177" s="27" t="s">
        <v>554</v>
      </c>
      <c r="D177" s="27" t="s">
        <v>510</v>
      </c>
    </row>
    <row r="178" spans="1:4" ht="14.25" customHeight="1">
      <c r="A178" s="21">
        <v>176</v>
      </c>
      <c r="B178" s="23" t="s">
        <v>551</v>
      </c>
      <c r="C178" s="27" t="s">
        <v>556</v>
      </c>
      <c r="D178" s="27" t="s">
        <v>510</v>
      </c>
    </row>
    <row r="179" spans="1:4" ht="14.25" customHeight="1">
      <c r="A179" s="21">
        <v>177</v>
      </c>
      <c r="B179" s="23" t="s">
        <v>553</v>
      </c>
      <c r="C179" s="27" t="s">
        <v>558</v>
      </c>
      <c r="D179" s="27" t="s">
        <v>510</v>
      </c>
    </row>
    <row r="180" spans="1:4" ht="14.25" customHeight="1">
      <c r="A180" s="21">
        <v>178</v>
      </c>
      <c r="B180" s="23" t="s">
        <v>555</v>
      </c>
      <c r="C180" s="27" t="s">
        <v>560</v>
      </c>
      <c r="D180" s="27" t="s">
        <v>510</v>
      </c>
    </row>
    <row r="181" spans="1:4" ht="14.25" customHeight="1">
      <c r="A181" s="21">
        <v>179</v>
      </c>
      <c r="B181" s="23" t="s">
        <v>557</v>
      </c>
      <c r="C181" s="27" t="s">
        <v>1459</v>
      </c>
      <c r="D181" s="27" t="s">
        <v>510</v>
      </c>
    </row>
    <row r="182" spans="1:4" ht="14.25" customHeight="1">
      <c r="A182" s="21">
        <v>180</v>
      </c>
      <c r="B182" s="23" t="s">
        <v>559</v>
      </c>
      <c r="C182" s="27" t="s">
        <v>1460</v>
      </c>
      <c r="D182" s="27" t="s">
        <v>510</v>
      </c>
    </row>
    <row r="183" spans="1:4" ht="14.25" customHeight="1">
      <c r="A183" s="21">
        <v>181</v>
      </c>
      <c r="B183" s="23" t="s">
        <v>2171</v>
      </c>
      <c r="C183" s="27" t="s">
        <v>2176</v>
      </c>
      <c r="D183" s="27" t="s">
        <v>510</v>
      </c>
    </row>
    <row r="184" spans="1:4" ht="14.25" customHeight="1">
      <c r="A184" s="21">
        <v>182</v>
      </c>
      <c r="B184" s="23" t="s">
        <v>2172</v>
      </c>
      <c r="C184" s="27" t="s">
        <v>2177</v>
      </c>
      <c r="D184" s="27" t="s">
        <v>510</v>
      </c>
    </row>
    <row r="185" spans="1:4" ht="14.25" customHeight="1">
      <c r="A185" s="21">
        <v>183</v>
      </c>
      <c r="B185" s="23" t="s">
        <v>2173</v>
      </c>
      <c r="C185" s="27" t="s">
        <v>2178</v>
      </c>
      <c r="D185" s="27" t="s">
        <v>510</v>
      </c>
    </row>
    <row r="186" spans="1:4" ht="14.25" customHeight="1">
      <c r="A186" s="21">
        <v>184</v>
      </c>
      <c r="B186" s="23" t="s">
        <v>2174</v>
      </c>
      <c r="C186" s="27" t="s">
        <v>2179</v>
      </c>
      <c r="D186" s="27" t="s">
        <v>510</v>
      </c>
    </row>
    <row r="187" spans="1:4" ht="14.25" customHeight="1">
      <c r="A187" s="21">
        <v>185</v>
      </c>
      <c r="B187" s="23" t="s">
        <v>2175</v>
      </c>
      <c r="C187" s="27" t="s">
        <v>2180</v>
      </c>
      <c r="D187" s="27" t="s">
        <v>510</v>
      </c>
    </row>
    <row r="188" spans="1:4" ht="14.25" customHeight="1">
      <c r="A188" s="21">
        <v>186</v>
      </c>
      <c r="B188" s="32" t="s">
        <v>561</v>
      </c>
      <c r="C188" s="22" t="s">
        <v>562</v>
      </c>
      <c r="D188" s="22" t="s">
        <v>563</v>
      </c>
    </row>
    <row r="189" spans="1:4" ht="14.25" customHeight="1">
      <c r="A189" s="21">
        <v>187</v>
      </c>
      <c r="B189" s="33">
        <v>1548</v>
      </c>
      <c r="C189" s="23" t="s">
        <v>564</v>
      </c>
      <c r="D189" s="23" t="s">
        <v>563</v>
      </c>
    </row>
    <row r="190" spans="1:4" ht="14.25" customHeight="1">
      <c r="A190" s="21">
        <v>188</v>
      </c>
      <c r="B190" s="33" t="s">
        <v>565</v>
      </c>
      <c r="C190" s="23" t="s">
        <v>566</v>
      </c>
      <c r="D190" s="23" t="s">
        <v>563</v>
      </c>
    </row>
    <row r="191" spans="1:4" ht="14.25" customHeight="1">
      <c r="A191" s="21">
        <v>189</v>
      </c>
      <c r="B191" s="33">
        <v>271</v>
      </c>
      <c r="C191" s="23" t="s">
        <v>567</v>
      </c>
      <c r="D191" s="23" t="s">
        <v>563</v>
      </c>
    </row>
    <row r="192" spans="1:4" ht="14.25" customHeight="1">
      <c r="A192" s="21">
        <v>190</v>
      </c>
      <c r="B192" s="23" t="s">
        <v>568</v>
      </c>
      <c r="C192" s="23" t="s">
        <v>569</v>
      </c>
      <c r="D192" s="23" t="s">
        <v>563</v>
      </c>
    </row>
    <row r="193" spans="1:4" ht="14.25" customHeight="1">
      <c r="A193" s="21">
        <v>191</v>
      </c>
      <c r="B193" s="23" t="s">
        <v>570</v>
      </c>
      <c r="C193" s="23" t="s">
        <v>571</v>
      </c>
      <c r="D193" s="23" t="s">
        <v>563</v>
      </c>
    </row>
    <row r="194" spans="1:4" ht="14.25" customHeight="1">
      <c r="A194" s="21">
        <v>192</v>
      </c>
      <c r="B194" s="23" t="s">
        <v>572</v>
      </c>
      <c r="C194" s="23" t="s">
        <v>573</v>
      </c>
      <c r="D194" s="23" t="s">
        <v>563</v>
      </c>
    </row>
    <row r="195" spans="1:4" ht="14.25" customHeight="1">
      <c r="A195" s="21">
        <v>193</v>
      </c>
      <c r="B195" s="23" t="s">
        <v>574</v>
      </c>
      <c r="C195" s="23" t="s">
        <v>575</v>
      </c>
      <c r="D195" s="23" t="s">
        <v>563</v>
      </c>
    </row>
    <row r="196" spans="1:4" ht="14.25" customHeight="1">
      <c r="A196" s="21">
        <v>194</v>
      </c>
      <c r="B196" s="23" t="s">
        <v>576</v>
      </c>
      <c r="C196" s="23" t="s">
        <v>577</v>
      </c>
      <c r="D196" s="23" t="s">
        <v>563</v>
      </c>
    </row>
    <row r="197" spans="1:4" ht="14.25" customHeight="1">
      <c r="A197" s="21">
        <v>195</v>
      </c>
      <c r="B197" s="23" t="s">
        <v>578</v>
      </c>
      <c r="C197" s="23" t="s">
        <v>579</v>
      </c>
      <c r="D197" s="23" t="s">
        <v>563</v>
      </c>
    </row>
    <row r="198" spans="1:4" ht="14.25" customHeight="1">
      <c r="A198" s="21">
        <v>196</v>
      </c>
      <c r="B198" s="23" t="s">
        <v>580</v>
      </c>
      <c r="C198" s="23" t="s">
        <v>581</v>
      </c>
      <c r="D198" s="23" t="s">
        <v>563</v>
      </c>
    </row>
    <row r="199" spans="1:4" ht="14.25" customHeight="1">
      <c r="A199" s="21">
        <v>197</v>
      </c>
      <c r="B199" s="23" t="s">
        <v>582</v>
      </c>
      <c r="C199" s="23" t="s">
        <v>583</v>
      </c>
      <c r="D199" s="23" t="s">
        <v>563</v>
      </c>
    </row>
    <row r="200" spans="1:4" ht="14.25" customHeight="1">
      <c r="A200" s="21">
        <v>198</v>
      </c>
      <c r="B200" s="23" t="s">
        <v>534</v>
      </c>
      <c r="C200" s="23" t="s">
        <v>584</v>
      </c>
      <c r="D200" s="23" t="s">
        <v>563</v>
      </c>
    </row>
    <row r="201" spans="1:4" ht="14.25" customHeight="1">
      <c r="A201" s="21">
        <v>199</v>
      </c>
      <c r="B201" s="23" t="s">
        <v>585</v>
      </c>
      <c r="C201" s="23" t="s">
        <v>586</v>
      </c>
      <c r="D201" s="23" t="s">
        <v>563</v>
      </c>
    </row>
    <row r="202" spans="1:4" ht="14.25" customHeight="1">
      <c r="A202" s="21">
        <v>200</v>
      </c>
      <c r="B202" s="23" t="s">
        <v>587</v>
      </c>
      <c r="C202" s="23" t="s">
        <v>588</v>
      </c>
      <c r="D202" s="23" t="s">
        <v>563</v>
      </c>
    </row>
    <row r="203" spans="1:4" ht="14.25" customHeight="1">
      <c r="A203" s="21">
        <v>201</v>
      </c>
      <c r="B203" s="23" t="s">
        <v>589</v>
      </c>
      <c r="C203" s="23" t="s">
        <v>590</v>
      </c>
      <c r="D203" s="23" t="s">
        <v>563</v>
      </c>
    </row>
    <row r="204" spans="1:4" ht="14.25" customHeight="1">
      <c r="A204" s="21">
        <v>202</v>
      </c>
      <c r="B204" s="23" t="s">
        <v>591</v>
      </c>
      <c r="C204" s="23" t="s">
        <v>592</v>
      </c>
      <c r="D204" s="23" t="s">
        <v>563</v>
      </c>
    </row>
    <row r="205" spans="1:4" ht="14.25" customHeight="1">
      <c r="A205" s="21">
        <v>203</v>
      </c>
      <c r="B205" s="23" t="s">
        <v>593</v>
      </c>
      <c r="C205" s="23" t="s">
        <v>594</v>
      </c>
      <c r="D205" s="23" t="s">
        <v>563</v>
      </c>
    </row>
    <row r="206" spans="1:4" ht="14.25" customHeight="1">
      <c r="A206" s="21">
        <v>204</v>
      </c>
      <c r="B206" s="23" t="s">
        <v>595</v>
      </c>
      <c r="C206" s="23" t="s">
        <v>596</v>
      </c>
      <c r="D206" s="23" t="s">
        <v>563</v>
      </c>
    </row>
    <row r="207" spans="1:4" ht="14.25" customHeight="1">
      <c r="A207" s="21">
        <v>205</v>
      </c>
      <c r="B207" s="23" t="s">
        <v>597</v>
      </c>
      <c r="C207" s="23" t="s">
        <v>598</v>
      </c>
      <c r="D207" s="23" t="s">
        <v>563</v>
      </c>
    </row>
    <row r="208" spans="1:4" ht="14.25" customHeight="1">
      <c r="A208" s="21">
        <v>206</v>
      </c>
      <c r="B208" s="23" t="s">
        <v>599</v>
      </c>
      <c r="C208" s="23" t="s">
        <v>600</v>
      </c>
      <c r="D208" s="23" t="s">
        <v>563</v>
      </c>
    </row>
    <row r="209" spans="1:4" ht="14.25" customHeight="1">
      <c r="A209" s="21">
        <v>207</v>
      </c>
      <c r="B209" s="23" t="s">
        <v>601</v>
      </c>
      <c r="C209" s="23" t="s">
        <v>602</v>
      </c>
      <c r="D209" s="23" t="s">
        <v>563</v>
      </c>
    </row>
    <row r="210" spans="1:4" ht="14.25" customHeight="1">
      <c r="A210" s="21">
        <v>208</v>
      </c>
      <c r="B210" s="23" t="s">
        <v>603</v>
      </c>
      <c r="C210" s="23" t="s">
        <v>604</v>
      </c>
      <c r="D210" s="23" t="s">
        <v>563</v>
      </c>
    </row>
    <row r="211" spans="1:4" ht="14.25" customHeight="1">
      <c r="A211" s="21">
        <v>209</v>
      </c>
      <c r="B211" s="23" t="s">
        <v>605</v>
      </c>
      <c r="C211" s="23" t="s">
        <v>606</v>
      </c>
      <c r="D211" s="23" t="s">
        <v>563</v>
      </c>
    </row>
    <row r="212" spans="1:4" ht="14.25" customHeight="1">
      <c r="A212" s="21">
        <v>210</v>
      </c>
      <c r="B212" s="23" t="s">
        <v>607</v>
      </c>
      <c r="C212" s="23" t="s">
        <v>608</v>
      </c>
      <c r="D212" s="23" t="s">
        <v>563</v>
      </c>
    </row>
    <row r="213" spans="1:4" ht="14.25" customHeight="1">
      <c r="A213" s="21">
        <v>211</v>
      </c>
      <c r="B213" s="23" t="s">
        <v>609</v>
      </c>
      <c r="C213" s="23" t="s">
        <v>610</v>
      </c>
      <c r="D213" s="23" t="s">
        <v>563</v>
      </c>
    </row>
    <row r="214" spans="1:4" ht="14.25" customHeight="1">
      <c r="A214" s="21">
        <v>212</v>
      </c>
      <c r="B214" s="23" t="s">
        <v>611</v>
      </c>
      <c r="C214" s="23" t="s">
        <v>612</v>
      </c>
      <c r="D214" s="23" t="s">
        <v>563</v>
      </c>
    </row>
    <row r="215" spans="1:4" ht="14.25" customHeight="1">
      <c r="A215" s="21">
        <v>213</v>
      </c>
      <c r="B215" s="23" t="s">
        <v>613</v>
      </c>
      <c r="C215" s="23" t="s">
        <v>614</v>
      </c>
      <c r="D215" s="23" t="s">
        <v>563</v>
      </c>
    </row>
    <row r="216" spans="1:4" ht="14.25" customHeight="1">
      <c r="A216" s="21">
        <v>214</v>
      </c>
      <c r="B216" s="23" t="s">
        <v>615</v>
      </c>
      <c r="C216" s="23" t="s">
        <v>616</v>
      </c>
      <c r="D216" s="23" t="s">
        <v>563</v>
      </c>
    </row>
    <row r="217" spans="1:4" ht="14.25" customHeight="1">
      <c r="A217" s="21">
        <v>215</v>
      </c>
      <c r="B217" s="23" t="s">
        <v>617</v>
      </c>
      <c r="C217" s="23" t="s">
        <v>618</v>
      </c>
      <c r="D217" s="23" t="s">
        <v>563</v>
      </c>
    </row>
    <row r="218" spans="1:4" ht="14.25" customHeight="1">
      <c r="A218" s="21">
        <v>216</v>
      </c>
      <c r="B218" s="23" t="s">
        <v>619</v>
      </c>
      <c r="C218" s="23" t="s">
        <v>620</v>
      </c>
      <c r="D218" s="23" t="s">
        <v>563</v>
      </c>
    </row>
    <row r="219" spans="1:4" ht="14.25" customHeight="1">
      <c r="A219" s="21">
        <v>217</v>
      </c>
      <c r="B219" s="23" t="s">
        <v>621</v>
      </c>
      <c r="C219" s="23" t="s">
        <v>622</v>
      </c>
      <c r="D219" s="23" t="s">
        <v>563</v>
      </c>
    </row>
    <row r="220" spans="1:4" ht="14.25" customHeight="1">
      <c r="A220" s="21">
        <v>218</v>
      </c>
      <c r="B220" s="23" t="s">
        <v>623</v>
      </c>
      <c r="C220" s="23" t="s">
        <v>624</v>
      </c>
      <c r="D220" s="23" t="s">
        <v>563</v>
      </c>
    </row>
    <row r="221" spans="1:4" ht="14.25" customHeight="1">
      <c r="A221" s="21">
        <v>219</v>
      </c>
      <c r="B221" s="23" t="s">
        <v>625</v>
      </c>
      <c r="C221" s="23" t="s">
        <v>626</v>
      </c>
      <c r="D221" s="23" t="s">
        <v>563</v>
      </c>
    </row>
    <row r="222" spans="1:4" ht="14.25" customHeight="1">
      <c r="A222" s="21">
        <v>220</v>
      </c>
      <c r="B222" s="23" t="s">
        <v>627</v>
      </c>
      <c r="C222" s="23" t="s">
        <v>628</v>
      </c>
      <c r="D222" s="23" t="s">
        <v>563</v>
      </c>
    </row>
    <row r="223" spans="1:4" ht="14.25" customHeight="1">
      <c r="A223" s="21">
        <v>221</v>
      </c>
      <c r="B223" s="23" t="s">
        <v>629</v>
      </c>
      <c r="C223" s="23" t="s">
        <v>630</v>
      </c>
      <c r="D223" s="23" t="s">
        <v>563</v>
      </c>
    </row>
    <row r="224" spans="1:4" ht="14.25" customHeight="1">
      <c r="A224" s="21">
        <v>222</v>
      </c>
      <c r="B224" s="23" t="s">
        <v>631</v>
      </c>
      <c r="C224" s="23" t="s">
        <v>632</v>
      </c>
      <c r="D224" s="23" t="s">
        <v>563</v>
      </c>
    </row>
    <row r="225" spans="1:4" ht="14.25" customHeight="1">
      <c r="A225" s="21">
        <v>223</v>
      </c>
      <c r="B225" s="23" t="s">
        <v>633</v>
      </c>
      <c r="C225" s="23" t="s">
        <v>634</v>
      </c>
      <c r="D225" s="23" t="s">
        <v>563</v>
      </c>
    </row>
    <row r="226" spans="1:4" ht="14.25" customHeight="1">
      <c r="A226" s="21">
        <v>224</v>
      </c>
      <c r="B226" s="23" t="s">
        <v>635</v>
      </c>
      <c r="C226" s="23" t="s">
        <v>636</v>
      </c>
      <c r="D226" s="23" t="s">
        <v>563</v>
      </c>
    </row>
    <row r="227" spans="1:4" ht="14.25" customHeight="1">
      <c r="A227" s="21">
        <v>225</v>
      </c>
      <c r="B227" s="23" t="s">
        <v>637</v>
      </c>
      <c r="C227" s="23" t="s">
        <v>638</v>
      </c>
      <c r="D227" s="23" t="s">
        <v>563</v>
      </c>
    </row>
    <row r="228" spans="1:4" ht="14.25" customHeight="1">
      <c r="A228" s="21">
        <v>226</v>
      </c>
      <c r="B228" s="23" t="s">
        <v>639</v>
      </c>
      <c r="C228" s="23" t="s">
        <v>640</v>
      </c>
      <c r="D228" s="23" t="s">
        <v>563</v>
      </c>
    </row>
    <row r="229" spans="1:4" ht="14.25" customHeight="1">
      <c r="A229" s="21">
        <v>227</v>
      </c>
      <c r="B229" s="23" t="s">
        <v>641</v>
      </c>
      <c r="C229" s="23" t="s">
        <v>642</v>
      </c>
      <c r="D229" s="23" t="s">
        <v>563</v>
      </c>
    </row>
    <row r="230" spans="1:4" ht="14.25" customHeight="1">
      <c r="A230" s="21">
        <v>228</v>
      </c>
      <c r="B230" s="23" t="s">
        <v>643</v>
      </c>
      <c r="C230" s="23" t="s">
        <v>644</v>
      </c>
      <c r="D230" s="23" t="s">
        <v>563</v>
      </c>
    </row>
    <row r="231" spans="1:4" ht="14.25" customHeight="1">
      <c r="A231" s="21">
        <v>229</v>
      </c>
      <c r="B231" s="23" t="s">
        <v>645</v>
      </c>
      <c r="C231" s="23" t="s">
        <v>646</v>
      </c>
      <c r="D231" s="23" t="s">
        <v>563</v>
      </c>
    </row>
    <row r="232" spans="1:4" ht="14.25" customHeight="1">
      <c r="A232" s="21">
        <v>230</v>
      </c>
      <c r="B232" s="23" t="s">
        <v>647</v>
      </c>
      <c r="C232" s="23" t="s">
        <v>648</v>
      </c>
      <c r="D232" s="23" t="s">
        <v>563</v>
      </c>
    </row>
    <row r="233" spans="1:4" ht="14.25" customHeight="1">
      <c r="A233" s="21">
        <v>231</v>
      </c>
      <c r="B233" s="23" t="s">
        <v>649</v>
      </c>
      <c r="C233" s="23" t="s">
        <v>650</v>
      </c>
      <c r="D233" s="23" t="s">
        <v>563</v>
      </c>
    </row>
    <row r="234" spans="1:4" ht="14.25" customHeight="1">
      <c r="A234" s="21">
        <v>232</v>
      </c>
      <c r="B234" s="23" t="s">
        <v>651</v>
      </c>
      <c r="C234" s="23" t="s">
        <v>652</v>
      </c>
      <c r="D234" s="23" t="s">
        <v>563</v>
      </c>
    </row>
    <row r="235" spans="1:4" ht="14.25" customHeight="1">
      <c r="A235" s="21">
        <v>233</v>
      </c>
      <c r="B235" s="23" t="s">
        <v>653</v>
      </c>
      <c r="C235" s="23" t="s">
        <v>654</v>
      </c>
      <c r="D235" s="23" t="s">
        <v>563</v>
      </c>
    </row>
    <row r="236" spans="1:4" ht="14.25" customHeight="1">
      <c r="A236" s="21">
        <v>234</v>
      </c>
      <c r="B236" s="23" t="s">
        <v>655</v>
      </c>
      <c r="C236" s="23" t="s">
        <v>656</v>
      </c>
      <c r="D236" s="23" t="s">
        <v>563</v>
      </c>
    </row>
    <row r="237" spans="1:4" ht="14.25" customHeight="1">
      <c r="A237" s="21">
        <v>235</v>
      </c>
      <c r="B237" s="23" t="s">
        <v>657</v>
      </c>
      <c r="C237" s="23" t="s">
        <v>658</v>
      </c>
      <c r="D237" s="23" t="s">
        <v>563</v>
      </c>
    </row>
    <row r="238" spans="1:4" ht="14.25" customHeight="1">
      <c r="A238" s="21">
        <v>236</v>
      </c>
      <c r="B238" s="23" t="s">
        <v>659</v>
      </c>
      <c r="C238" s="23" t="s">
        <v>660</v>
      </c>
      <c r="D238" s="23" t="s">
        <v>563</v>
      </c>
    </row>
    <row r="239" spans="1:4" ht="14.25" customHeight="1">
      <c r="A239" s="21">
        <v>237</v>
      </c>
      <c r="B239" s="23" t="s">
        <v>661</v>
      </c>
      <c r="C239" s="23" t="s">
        <v>662</v>
      </c>
      <c r="D239" s="23" t="s">
        <v>563</v>
      </c>
    </row>
    <row r="240" spans="1:4" ht="14.25" customHeight="1">
      <c r="A240" s="21">
        <v>238</v>
      </c>
      <c r="B240" s="23" t="s">
        <v>663</v>
      </c>
      <c r="C240" s="23" t="s">
        <v>664</v>
      </c>
      <c r="D240" s="23" t="s">
        <v>563</v>
      </c>
    </row>
    <row r="241" spans="1:4" ht="14.25" customHeight="1">
      <c r="A241" s="21">
        <v>239</v>
      </c>
      <c r="B241" s="23" t="s">
        <v>665</v>
      </c>
      <c r="C241" s="23" t="s">
        <v>666</v>
      </c>
      <c r="D241" s="23" t="s">
        <v>563</v>
      </c>
    </row>
    <row r="242" spans="1:4" ht="14.25" customHeight="1">
      <c r="A242" s="21">
        <v>240</v>
      </c>
      <c r="B242" s="23" t="s">
        <v>667</v>
      </c>
      <c r="C242" s="23" t="s">
        <v>668</v>
      </c>
      <c r="D242" s="23" t="s">
        <v>563</v>
      </c>
    </row>
    <row r="243" spans="1:4" ht="14.25" customHeight="1">
      <c r="A243" s="21">
        <v>241</v>
      </c>
      <c r="B243" s="23" t="s">
        <v>669</v>
      </c>
      <c r="C243" s="23" t="s">
        <v>670</v>
      </c>
      <c r="D243" s="23" t="s">
        <v>563</v>
      </c>
    </row>
    <row r="244" spans="1:4" ht="14.25" customHeight="1">
      <c r="A244" s="21">
        <v>242</v>
      </c>
      <c r="B244" s="23" t="s">
        <v>671</v>
      </c>
      <c r="C244" s="23" t="s">
        <v>672</v>
      </c>
      <c r="D244" s="23" t="s">
        <v>563</v>
      </c>
    </row>
    <row r="245" spans="1:4" ht="14.25" customHeight="1">
      <c r="A245" s="21">
        <v>243</v>
      </c>
      <c r="B245" s="23" t="s">
        <v>673</v>
      </c>
      <c r="C245" s="23" t="s">
        <v>674</v>
      </c>
      <c r="D245" s="23" t="s">
        <v>563</v>
      </c>
    </row>
    <row r="246" spans="1:4" ht="14.25" customHeight="1">
      <c r="A246" s="21">
        <v>244</v>
      </c>
      <c r="B246" s="23" t="s">
        <v>675</v>
      </c>
      <c r="C246" s="23" t="s">
        <v>676</v>
      </c>
      <c r="D246" s="23" t="s">
        <v>563</v>
      </c>
    </row>
    <row r="247" spans="1:4" ht="14.25" customHeight="1">
      <c r="A247" s="21">
        <v>245</v>
      </c>
      <c r="B247" s="23" t="s">
        <v>677</v>
      </c>
      <c r="C247" s="23" t="s">
        <v>678</v>
      </c>
      <c r="D247" s="23" t="s">
        <v>563</v>
      </c>
    </row>
    <row r="248" spans="1:4" ht="14.25" customHeight="1">
      <c r="A248" s="21">
        <v>246</v>
      </c>
      <c r="B248" s="23" t="s">
        <v>679</v>
      </c>
      <c r="C248" s="23" t="s">
        <v>680</v>
      </c>
      <c r="D248" s="23" t="s">
        <v>563</v>
      </c>
    </row>
    <row r="249" spans="1:4" ht="14.25" customHeight="1">
      <c r="A249" s="21">
        <v>247</v>
      </c>
      <c r="B249" s="23" t="s">
        <v>681</v>
      </c>
      <c r="C249" s="23" t="s">
        <v>682</v>
      </c>
      <c r="D249" s="23" t="s">
        <v>563</v>
      </c>
    </row>
    <row r="250" spans="1:4" ht="14.25" customHeight="1">
      <c r="A250" s="21">
        <v>248</v>
      </c>
      <c r="B250" s="23" t="s">
        <v>683</v>
      </c>
      <c r="C250" s="23" t="s">
        <v>684</v>
      </c>
      <c r="D250" s="23" t="s">
        <v>563</v>
      </c>
    </row>
    <row r="251" spans="1:4" ht="14.25" customHeight="1">
      <c r="A251" s="21">
        <v>249</v>
      </c>
      <c r="B251" s="23" t="s">
        <v>685</v>
      </c>
      <c r="C251" s="23" t="s">
        <v>686</v>
      </c>
      <c r="D251" s="23" t="s">
        <v>563</v>
      </c>
    </row>
    <row r="252" spans="1:4" ht="14.25" customHeight="1">
      <c r="A252" s="21">
        <v>250</v>
      </c>
      <c r="B252" s="23" t="s">
        <v>687</v>
      </c>
      <c r="C252" s="23" t="s">
        <v>688</v>
      </c>
      <c r="D252" s="23" t="s">
        <v>563</v>
      </c>
    </row>
    <row r="253" spans="1:4" ht="14.25" customHeight="1">
      <c r="A253" s="21">
        <v>251</v>
      </c>
      <c r="B253" s="23" t="s">
        <v>689</v>
      </c>
      <c r="C253" s="23" t="s">
        <v>690</v>
      </c>
      <c r="D253" s="23" t="s">
        <v>563</v>
      </c>
    </row>
    <row r="254" spans="1:4" ht="14.25" customHeight="1">
      <c r="A254" s="21">
        <v>252</v>
      </c>
      <c r="B254" s="23" t="s">
        <v>540</v>
      </c>
      <c r="C254" s="23" t="s">
        <v>691</v>
      </c>
      <c r="D254" s="23" t="s">
        <v>563</v>
      </c>
    </row>
    <row r="255" spans="1:4" ht="14.25" customHeight="1">
      <c r="A255" s="21">
        <v>253</v>
      </c>
      <c r="B255" s="23" t="s">
        <v>692</v>
      </c>
      <c r="C255" s="23" t="s">
        <v>693</v>
      </c>
      <c r="D255" s="23" t="s">
        <v>563</v>
      </c>
    </row>
    <row r="256" spans="1:4" ht="14.25" customHeight="1">
      <c r="A256" s="21">
        <v>254</v>
      </c>
      <c r="B256" s="23" t="s">
        <v>694</v>
      </c>
      <c r="C256" s="23" t="s">
        <v>695</v>
      </c>
      <c r="D256" s="23" t="s">
        <v>563</v>
      </c>
    </row>
    <row r="257" spans="1:4" ht="14.25" customHeight="1">
      <c r="A257" s="21">
        <v>255</v>
      </c>
      <c r="B257" s="23" t="s">
        <v>696</v>
      </c>
      <c r="C257" s="23" t="s">
        <v>697</v>
      </c>
      <c r="D257" s="23" t="s">
        <v>563</v>
      </c>
    </row>
    <row r="258" spans="1:4" ht="14.25" customHeight="1">
      <c r="A258" s="21">
        <v>256</v>
      </c>
      <c r="B258" s="23" t="s">
        <v>698</v>
      </c>
      <c r="C258" s="23" t="s">
        <v>699</v>
      </c>
      <c r="D258" s="23" t="s">
        <v>563</v>
      </c>
    </row>
    <row r="259" spans="1:4" ht="14.25" customHeight="1">
      <c r="A259" s="21">
        <v>257</v>
      </c>
      <c r="B259" s="23" t="s">
        <v>700</v>
      </c>
      <c r="C259" s="23" t="s">
        <v>701</v>
      </c>
      <c r="D259" s="23" t="s">
        <v>563</v>
      </c>
    </row>
    <row r="260" spans="1:4" ht="14.25" customHeight="1">
      <c r="A260" s="21">
        <v>258</v>
      </c>
      <c r="B260" s="23" t="s">
        <v>702</v>
      </c>
      <c r="C260" s="23" t="s">
        <v>703</v>
      </c>
      <c r="D260" s="23" t="s">
        <v>563</v>
      </c>
    </row>
    <row r="261" spans="1:4" ht="14.25" customHeight="1">
      <c r="A261" s="21">
        <v>259</v>
      </c>
      <c r="B261" s="23" t="s">
        <v>704</v>
      </c>
      <c r="C261" s="23" t="s">
        <v>705</v>
      </c>
      <c r="D261" s="23" t="s">
        <v>563</v>
      </c>
    </row>
    <row r="262" spans="1:4" ht="14.25" customHeight="1">
      <c r="A262" s="21">
        <v>260</v>
      </c>
      <c r="B262" s="23" t="s">
        <v>706</v>
      </c>
      <c r="C262" s="23" t="s">
        <v>707</v>
      </c>
      <c r="D262" s="23" t="s">
        <v>563</v>
      </c>
    </row>
    <row r="263" spans="1:4" ht="14.25" customHeight="1">
      <c r="A263" s="21">
        <v>261</v>
      </c>
      <c r="B263" s="23" t="s">
        <v>708</v>
      </c>
      <c r="C263" s="23" t="s">
        <v>709</v>
      </c>
      <c r="D263" s="23" t="s">
        <v>563</v>
      </c>
    </row>
    <row r="264" spans="1:4" ht="14.25" customHeight="1">
      <c r="A264" s="21">
        <v>262</v>
      </c>
      <c r="B264" s="23" t="s">
        <v>710</v>
      </c>
      <c r="C264" s="23" t="s">
        <v>711</v>
      </c>
      <c r="D264" s="23" t="s">
        <v>563</v>
      </c>
    </row>
    <row r="265" spans="1:4" ht="14.25" customHeight="1">
      <c r="A265" s="21">
        <v>263</v>
      </c>
      <c r="B265" s="23" t="s">
        <v>712</v>
      </c>
      <c r="C265" s="23" t="s">
        <v>713</v>
      </c>
      <c r="D265" s="23" t="s">
        <v>563</v>
      </c>
    </row>
    <row r="266" spans="1:4" ht="14.25" customHeight="1">
      <c r="A266" s="21">
        <v>264</v>
      </c>
      <c r="B266" s="23" t="s">
        <v>714</v>
      </c>
      <c r="C266" s="23" t="s">
        <v>715</v>
      </c>
      <c r="D266" s="23" t="s">
        <v>563</v>
      </c>
    </row>
    <row r="267" spans="1:4" ht="14.25" customHeight="1">
      <c r="A267" s="21">
        <v>265</v>
      </c>
      <c r="B267" s="23" t="s">
        <v>718</v>
      </c>
      <c r="C267" s="23" t="s">
        <v>717</v>
      </c>
      <c r="D267" s="23" t="s">
        <v>563</v>
      </c>
    </row>
    <row r="268" spans="1:4" ht="14.25" customHeight="1">
      <c r="A268" s="21">
        <v>266</v>
      </c>
      <c r="B268" s="23" t="s">
        <v>720</v>
      </c>
      <c r="C268" s="23" t="s">
        <v>719</v>
      </c>
      <c r="D268" s="23" t="s">
        <v>563</v>
      </c>
    </row>
    <row r="269" spans="1:4" ht="14.25" customHeight="1">
      <c r="A269" s="21">
        <v>267</v>
      </c>
      <c r="B269" s="23" t="s">
        <v>722</v>
      </c>
      <c r="C269" s="23" t="s">
        <v>721</v>
      </c>
      <c r="D269" s="23" t="s">
        <v>563</v>
      </c>
    </row>
    <row r="270" spans="1:4" ht="14.25" customHeight="1">
      <c r="A270" s="21">
        <v>268</v>
      </c>
      <c r="B270" s="23" t="s">
        <v>724</v>
      </c>
      <c r="C270" s="23" t="s">
        <v>723</v>
      </c>
      <c r="D270" s="23" t="s">
        <v>563</v>
      </c>
    </row>
    <row r="271" spans="1:4" ht="14.25" customHeight="1">
      <c r="A271" s="21">
        <v>269</v>
      </c>
      <c r="B271" s="23" t="s">
        <v>726</v>
      </c>
      <c r="C271" s="23" t="s">
        <v>725</v>
      </c>
      <c r="D271" s="23" t="s">
        <v>563</v>
      </c>
    </row>
    <row r="272" spans="1:4" ht="14.25" customHeight="1">
      <c r="A272" s="21">
        <v>270</v>
      </c>
      <c r="B272" s="23" t="s">
        <v>728</v>
      </c>
      <c r="C272" s="23" t="s">
        <v>727</v>
      </c>
      <c r="D272" s="23" t="s">
        <v>563</v>
      </c>
    </row>
    <row r="273" spans="1:4" ht="14.25" customHeight="1">
      <c r="A273" s="21">
        <v>271</v>
      </c>
      <c r="B273" s="23" t="s">
        <v>730</v>
      </c>
      <c r="C273" s="23" t="s">
        <v>729</v>
      </c>
      <c r="D273" s="23" t="s">
        <v>563</v>
      </c>
    </row>
    <row r="274" spans="1:4" ht="14.25" customHeight="1">
      <c r="A274" s="21">
        <v>272</v>
      </c>
      <c r="B274" s="23" t="s">
        <v>732</v>
      </c>
      <c r="C274" s="23" t="s">
        <v>731</v>
      </c>
      <c r="D274" s="23" t="s">
        <v>563</v>
      </c>
    </row>
    <row r="275" spans="1:4" ht="14.25" customHeight="1">
      <c r="A275" s="21">
        <v>273</v>
      </c>
      <c r="B275" s="23" t="s">
        <v>734</v>
      </c>
      <c r="C275" s="23" t="s">
        <v>733</v>
      </c>
      <c r="D275" s="23" t="s">
        <v>563</v>
      </c>
    </row>
    <row r="276" spans="1:4" ht="14.25" customHeight="1">
      <c r="A276" s="21">
        <v>274</v>
      </c>
      <c r="B276" s="23" t="s">
        <v>736</v>
      </c>
      <c r="C276" s="23" t="s">
        <v>735</v>
      </c>
      <c r="D276" s="23" t="s">
        <v>563</v>
      </c>
    </row>
    <row r="277" spans="1:4" ht="14.25" customHeight="1">
      <c r="A277" s="21">
        <v>275</v>
      </c>
      <c r="B277" s="23" t="s">
        <v>738</v>
      </c>
      <c r="C277" s="23" t="s">
        <v>737</v>
      </c>
      <c r="D277" s="23" t="s">
        <v>563</v>
      </c>
    </row>
    <row r="278" spans="1:4" ht="14.25" customHeight="1">
      <c r="A278" s="21">
        <v>276</v>
      </c>
      <c r="B278" s="23" t="s">
        <v>740</v>
      </c>
      <c r="C278" s="23" t="s">
        <v>739</v>
      </c>
      <c r="D278" s="23" t="s">
        <v>563</v>
      </c>
    </row>
    <row r="279" spans="1:4" ht="14.25" customHeight="1">
      <c r="A279" s="21">
        <v>277</v>
      </c>
      <c r="B279" s="23" t="s">
        <v>742</v>
      </c>
      <c r="C279" s="23" t="s">
        <v>741</v>
      </c>
      <c r="D279" s="23" t="s">
        <v>563</v>
      </c>
    </row>
    <row r="280" spans="1:4" ht="14.25" customHeight="1">
      <c r="A280" s="21">
        <v>278</v>
      </c>
      <c r="B280" s="23" t="s">
        <v>744</v>
      </c>
      <c r="C280" s="23" t="s">
        <v>743</v>
      </c>
      <c r="D280" s="23" t="s">
        <v>563</v>
      </c>
    </row>
    <row r="281" spans="1:4" ht="14.25" customHeight="1">
      <c r="A281" s="21">
        <v>279</v>
      </c>
      <c r="B281" s="23" t="s">
        <v>746</v>
      </c>
      <c r="C281" s="23" t="s">
        <v>745</v>
      </c>
      <c r="D281" s="23" t="s">
        <v>563</v>
      </c>
    </row>
    <row r="282" spans="1:4" ht="14.25" customHeight="1">
      <c r="A282" s="21">
        <v>280</v>
      </c>
      <c r="B282" s="23" t="s">
        <v>748</v>
      </c>
      <c r="C282" s="23" t="s">
        <v>747</v>
      </c>
      <c r="D282" s="23" t="s">
        <v>563</v>
      </c>
    </row>
    <row r="283" spans="1:4" ht="14.25" customHeight="1">
      <c r="A283" s="21">
        <v>281</v>
      </c>
      <c r="B283" s="23" t="s">
        <v>750</v>
      </c>
      <c r="C283" s="23" t="s">
        <v>749</v>
      </c>
      <c r="D283" s="23" t="s">
        <v>563</v>
      </c>
    </row>
    <row r="284" spans="1:4" ht="14.25" customHeight="1">
      <c r="A284" s="21">
        <v>282</v>
      </c>
      <c r="B284" s="23" t="s">
        <v>752</v>
      </c>
      <c r="C284" s="23" t="s">
        <v>751</v>
      </c>
      <c r="D284" s="23" t="s">
        <v>563</v>
      </c>
    </row>
    <row r="285" spans="1:4" ht="14.25" customHeight="1">
      <c r="A285" s="21">
        <v>283</v>
      </c>
      <c r="B285" s="23" t="s">
        <v>754</v>
      </c>
      <c r="C285" s="23" t="s">
        <v>753</v>
      </c>
      <c r="D285" s="23" t="s">
        <v>563</v>
      </c>
    </row>
    <row r="286" spans="1:4" ht="14.25" customHeight="1">
      <c r="A286" s="21">
        <v>284</v>
      </c>
      <c r="B286" s="23" t="s">
        <v>756</v>
      </c>
      <c r="C286" s="23" t="s">
        <v>755</v>
      </c>
      <c r="D286" s="23" t="s">
        <v>563</v>
      </c>
    </row>
    <row r="287" spans="1:4" ht="14.25" customHeight="1">
      <c r="A287" s="21">
        <v>285</v>
      </c>
      <c r="B287" s="23" t="s">
        <v>758</v>
      </c>
      <c r="C287" s="23" t="s">
        <v>757</v>
      </c>
      <c r="D287" s="23" t="s">
        <v>563</v>
      </c>
    </row>
    <row r="288" spans="1:4" ht="14.25" customHeight="1">
      <c r="A288" s="21">
        <v>286</v>
      </c>
      <c r="B288" s="23" t="s">
        <v>760</v>
      </c>
      <c r="C288" s="23" t="s">
        <v>759</v>
      </c>
      <c r="D288" s="23" t="s">
        <v>563</v>
      </c>
    </row>
    <row r="289" spans="1:4" ht="14.25" customHeight="1">
      <c r="A289" s="21">
        <v>287</v>
      </c>
      <c r="B289" s="23" t="s">
        <v>762</v>
      </c>
      <c r="C289" s="23" t="s">
        <v>761</v>
      </c>
      <c r="D289" s="23" t="s">
        <v>563</v>
      </c>
    </row>
    <row r="290" spans="1:4" ht="14.25" customHeight="1">
      <c r="A290" s="21">
        <v>288</v>
      </c>
      <c r="B290" s="23" t="s">
        <v>764</v>
      </c>
      <c r="C290" s="23" t="s">
        <v>763</v>
      </c>
      <c r="D290" s="23" t="s">
        <v>563</v>
      </c>
    </row>
    <row r="291" spans="1:4" ht="14.25" customHeight="1">
      <c r="A291" s="21">
        <v>289</v>
      </c>
      <c r="B291" s="23" t="s">
        <v>766</v>
      </c>
      <c r="C291" s="23" t="s">
        <v>765</v>
      </c>
      <c r="D291" s="23" t="s">
        <v>563</v>
      </c>
    </row>
    <row r="292" spans="1:4" ht="14.25" customHeight="1">
      <c r="A292" s="21">
        <v>290</v>
      </c>
      <c r="B292" s="23" t="s">
        <v>768</v>
      </c>
      <c r="C292" s="23" t="s">
        <v>767</v>
      </c>
      <c r="D292" s="23" t="s">
        <v>563</v>
      </c>
    </row>
    <row r="293" spans="1:4" ht="14.25" customHeight="1">
      <c r="A293" s="21">
        <v>291</v>
      </c>
      <c r="B293" s="23" t="s">
        <v>770</v>
      </c>
      <c r="C293" s="23" t="s">
        <v>769</v>
      </c>
      <c r="D293" s="23" t="s">
        <v>563</v>
      </c>
    </row>
    <row r="294" spans="1:4" ht="14.25" customHeight="1">
      <c r="A294" s="21">
        <v>292</v>
      </c>
      <c r="B294" s="23" t="s">
        <v>772</v>
      </c>
      <c r="C294" s="23" t="s">
        <v>771</v>
      </c>
      <c r="D294" s="23" t="s">
        <v>563</v>
      </c>
    </row>
    <row r="295" spans="1:4" ht="14.25" customHeight="1">
      <c r="A295" s="21">
        <v>293</v>
      </c>
      <c r="B295" s="23" t="s">
        <v>774</v>
      </c>
      <c r="C295" s="23" t="s">
        <v>773</v>
      </c>
      <c r="D295" s="23" t="s">
        <v>563</v>
      </c>
    </row>
    <row r="296" spans="1:4" ht="14.25" customHeight="1">
      <c r="A296" s="21">
        <v>294</v>
      </c>
      <c r="B296" s="23" t="s">
        <v>776</v>
      </c>
      <c r="C296" s="23" t="s">
        <v>775</v>
      </c>
      <c r="D296" s="23" t="s">
        <v>563</v>
      </c>
    </row>
    <row r="297" spans="1:4" ht="14.25" customHeight="1">
      <c r="A297" s="21">
        <v>295</v>
      </c>
      <c r="B297" s="23" t="s">
        <v>778</v>
      </c>
      <c r="C297" s="23" t="s">
        <v>777</v>
      </c>
      <c r="D297" s="23" t="s">
        <v>563</v>
      </c>
    </row>
    <row r="298" spans="1:4" ht="14.25" customHeight="1">
      <c r="A298" s="21">
        <v>296</v>
      </c>
      <c r="B298" s="23" t="s">
        <v>780</v>
      </c>
      <c r="C298" s="23" t="s">
        <v>779</v>
      </c>
      <c r="D298" s="23" t="s">
        <v>563</v>
      </c>
    </row>
    <row r="299" spans="1:4" ht="14.25" customHeight="1">
      <c r="A299" s="21">
        <v>297</v>
      </c>
      <c r="B299" s="23" t="s">
        <v>782</v>
      </c>
      <c r="C299" s="23" t="s">
        <v>781</v>
      </c>
      <c r="D299" s="23" t="s">
        <v>563</v>
      </c>
    </row>
    <row r="300" spans="1:4" ht="14.25" customHeight="1">
      <c r="A300" s="21">
        <v>298</v>
      </c>
      <c r="B300" s="23" t="s">
        <v>784</v>
      </c>
      <c r="C300" s="23" t="s">
        <v>783</v>
      </c>
      <c r="D300" s="23" t="s">
        <v>563</v>
      </c>
    </row>
    <row r="301" spans="1:4" ht="14.25" customHeight="1">
      <c r="A301" s="21">
        <v>299</v>
      </c>
      <c r="B301" s="23" t="s">
        <v>786</v>
      </c>
      <c r="C301" s="23" t="s">
        <v>785</v>
      </c>
      <c r="D301" s="23" t="s">
        <v>563</v>
      </c>
    </row>
    <row r="302" spans="1:4" ht="14.25" customHeight="1">
      <c r="A302" s="21">
        <v>300</v>
      </c>
      <c r="B302" s="23" t="s">
        <v>788</v>
      </c>
      <c r="C302" s="23" t="s">
        <v>787</v>
      </c>
      <c r="D302" s="23" t="s">
        <v>563</v>
      </c>
    </row>
    <row r="303" spans="1:4" ht="14.25" customHeight="1">
      <c r="A303" s="21">
        <v>301</v>
      </c>
      <c r="B303" s="23" t="s">
        <v>790</v>
      </c>
      <c r="C303" s="23" t="s">
        <v>789</v>
      </c>
      <c r="D303" s="23" t="s">
        <v>563</v>
      </c>
    </row>
    <row r="304" spans="1:4" ht="14.25" customHeight="1">
      <c r="A304" s="21">
        <v>302</v>
      </c>
      <c r="B304" s="23" t="s">
        <v>792</v>
      </c>
      <c r="C304" s="23" t="s">
        <v>791</v>
      </c>
      <c r="D304" s="23" t="s">
        <v>563</v>
      </c>
    </row>
    <row r="305" spans="1:4" ht="14.25" customHeight="1">
      <c r="A305" s="21">
        <v>303</v>
      </c>
      <c r="B305" s="23" t="s">
        <v>794</v>
      </c>
      <c r="C305" s="23" t="s">
        <v>793</v>
      </c>
      <c r="D305" s="23" t="s">
        <v>563</v>
      </c>
    </row>
    <row r="306" spans="1:4" ht="14.25" customHeight="1">
      <c r="A306" s="21">
        <v>304</v>
      </c>
      <c r="B306" s="23" t="s">
        <v>796</v>
      </c>
      <c r="C306" s="23" t="s">
        <v>795</v>
      </c>
      <c r="D306" s="23" t="s">
        <v>563</v>
      </c>
    </row>
    <row r="307" spans="1:4" ht="14.25" customHeight="1">
      <c r="A307" s="21">
        <v>305</v>
      </c>
      <c r="B307" s="23" t="s">
        <v>798</v>
      </c>
      <c r="C307" s="23" t="s">
        <v>797</v>
      </c>
      <c r="D307" s="23" t="s">
        <v>563</v>
      </c>
    </row>
    <row r="308" spans="1:4" ht="14.25" customHeight="1">
      <c r="A308" s="21">
        <v>306</v>
      </c>
      <c r="B308" s="23" t="s">
        <v>800</v>
      </c>
      <c r="C308" s="23" t="s">
        <v>799</v>
      </c>
      <c r="D308" s="23" t="s">
        <v>563</v>
      </c>
    </row>
    <row r="309" spans="1:4" ht="14.25" customHeight="1">
      <c r="A309" s="21">
        <v>307</v>
      </c>
      <c r="B309" s="23" t="s">
        <v>802</v>
      </c>
      <c r="C309" s="23" t="s">
        <v>801</v>
      </c>
      <c r="D309" s="23" t="s">
        <v>563</v>
      </c>
    </row>
    <row r="310" spans="1:4" ht="14.25" customHeight="1">
      <c r="A310" s="21">
        <v>308</v>
      </c>
      <c r="B310" s="23" t="s">
        <v>804</v>
      </c>
      <c r="C310" s="23" t="s">
        <v>803</v>
      </c>
      <c r="D310" s="23" t="s">
        <v>563</v>
      </c>
    </row>
    <row r="311" spans="1:4" ht="14.25" customHeight="1">
      <c r="A311" s="21">
        <v>309</v>
      </c>
      <c r="B311" s="23" t="s">
        <v>806</v>
      </c>
      <c r="C311" s="23" t="s">
        <v>805</v>
      </c>
      <c r="D311" s="23" t="s">
        <v>563</v>
      </c>
    </row>
    <row r="312" spans="1:4" ht="14.25" customHeight="1">
      <c r="A312" s="21">
        <v>310</v>
      </c>
      <c r="B312" s="23" t="s">
        <v>808</v>
      </c>
      <c r="C312" s="23" t="s">
        <v>807</v>
      </c>
      <c r="D312" s="23" t="s">
        <v>563</v>
      </c>
    </row>
    <row r="313" spans="1:4" ht="14.25" customHeight="1">
      <c r="A313" s="21">
        <v>311</v>
      </c>
      <c r="B313" s="23" t="s">
        <v>810</v>
      </c>
      <c r="C313" s="23" t="s">
        <v>809</v>
      </c>
      <c r="D313" s="23" t="s">
        <v>563</v>
      </c>
    </row>
    <row r="314" spans="1:4" ht="14.25" customHeight="1">
      <c r="A314" s="21">
        <v>312</v>
      </c>
      <c r="B314" s="23" t="s">
        <v>812</v>
      </c>
      <c r="C314" s="23" t="s">
        <v>811</v>
      </c>
      <c r="D314" s="23" t="s">
        <v>563</v>
      </c>
    </row>
    <row r="315" spans="1:4" ht="14.25" customHeight="1">
      <c r="A315" s="21">
        <v>313</v>
      </c>
      <c r="B315" s="23" t="s">
        <v>814</v>
      </c>
      <c r="C315" s="23" t="s">
        <v>813</v>
      </c>
      <c r="D315" s="23" t="s">
        <v>563</v>
      </c>
    </row>
    <row r="316" spans="1:4" ht="14.25" customHeight="1">
      <c r="A316" s="21">
        <v>314</v>
      </c>
      <c r="B316" s="23" t="s">
        <v>816</v>
      </c>
      <c r="C316" s="23" t="s">
        <v>815</v>
      </c>
      <c r="D316" s="23" t="s">
        <v>563</v>
      </c>
    </row>
    <row r="317" spans="1:4" ht="14.25" customHeight="1">
      <c r="A317" s="21">
        <v>315</v>
      </c>
      <c r="B317" s="23" t="s">
        <v>818</v>
      </c>
      <c r="C317" s="23" t="s">
        <v>817</v>
      </c>
      <c r="D317" s="23" t="s">
        <v>563</v>
      </c>
    </row>
    <row r="318" spans="1:4" ht="14.25" customHeight="1">
      <c r="A318" s="21">
        <v>316</v>
      </c>
      <c r="B318" s="23" t="s">
        <v>820</v>
      </c>
      <c r="C318" s="23" t="s">
        <v>819</v>
      </c>
      <c r="D318" s="23" t="s">
        <v>563</v>
      </c>
    </row>
    <row r="319" spans="1:4" ht="14.25" customHeight="1">
      <c r="A319" s="21">
        <v>317</v>
      </c>
      <c r="B319" s="23" t="s">
        <v>822</v>
      </c>
      <c r="C319" s="23" t="s">
        <v>821</v>
      </c>
      <c r="D319" s="23" t="s">
        <v>563</v>
      </c>
    </row>
    <row r="320" spans="1:4" ht="14.25" customHeight="1">
      <c r="A320" s="21">
        <v>318</v>
      </c>
      <c r="B320" s="23" t="s">
        <v>824</v>
      </c>
      <c r="C320" s="23" t="s">
        <v>823</v>
      </c>
      <c r="D320" s="23" t="s">
        <v>563</v>
      </c>
    </row>
    <row r="321" spans="1:4" ht="14.25" customHeight="1">
      <c r="A321" s="21">
        <v>319</v>
      </c>
      <c r="B321" s="23" t="s">
        <v>826</v>
      </c>
      <c r="C321" s="23" t="s">
        <v>825</v>
      </c>
      <c r="D321" s="23" t="s">
        <v>563</v>
      </c>
    </row>
    <row r="322" spans="1:4" ht="14.25" customHeight="1">
      <c r="A322" s="21">
        <v>320</v>
      </c>
      <c r="B322" s="23" t="s">
        <v>828</v>
      </c>
      <c r="C322" s="23" t="s">
        <v>827</v>
      </c>
      <c r="D322" s="23" t="s">
        <v>563</v>
      </c>
    </row>
    <row r="323" spans="1:4" ht="14.25" customHeight="1">
      <c r="A323" s="21">
        <v>321</v>
      </c>
      <c r="B323" s="23" t="s">
        <v>830</v>
      </c>
      <c r="C323" s="23" t="s">
        <v>829</v>
      </c>
      <c r="D323" s="23" t="s">
        <v>563</v>
      </c>
    </row>
    <row r="324" spans="1:4" ht="14.25" customHeight="1">
      <c r="A324" s="21">
        <v>322</v>
      </c>
      <c r="B324" s="23" t="s">
        <v>832</v>
      </c>
      <c r="C324" s="23" t="s">
        <v>831</v>
      </c>
      <c r="D324" s="23" t="s">
        <v>563</v>
      </c>
    </row>
    <row r="325" spans="1:4" ht="14.25" customHeight="1">
      <c r="A325" s="21">
        <v>323</v>
      </c>
      <c r="B325" s="23" t="s">
        <v>834</v>
      </c>
      <c r="C325" s="23" t="s">
        <v>833</v>
      </c>
      <c r="D325" s="23" t="s">
        <v>563</v>
      </c>
    </row>
    <row r="326" spans="1:4" ht="14.25" customHeight="1">
      <c r="A326" s="21">
        <v>324</v>
      </c>
      <c r="B326" s="23" t="s">
        <v>836</v>
      </c>
      <c r="C326" s="23" t="s">
        <v>835</v>
      </c>
      <c r="D326" s="23" t="s">
        <v>563</v>
      </c>
    </row>
    <row r="327" spans="1:4" ht="14.25" customHeight="1">
      <c r="A327" s="21">
        <v>325</v>
      </c>
      <c r="B327" s="23" t="s">
        <v>838</v>
      </c>
      <c r="C327" s="23" t="s">
        <v>837</v>
      </c>
      <c r="D327" s="23" t="s">
        <v>563</v>
      </c>
    </row>
    <row r="328" spans="1:4" ht="14.25" customHeight="1">
      <c r="A328" s="21">
        <v>326</v>
      </c>
      <c r="B328" s="23" t="s">
        <v>840</v>
      </c>
      <c r="C328" s="23" t="s">
        <v>839</v>
      </c>
      <c r="D328" s="23" t="s">
        <v>563</v>
      </c>
    </row>
    <row r="329" spans="1:4" ht="14.25" customHeight="1">
      <c r="A329" s="21">
        <v>327</v>
      </c>
      <c r="B329" s="23" t="s">
        <v>842</v>
      </c>
      <c r="C329" s="23" t="s">
        <v>841</v>
      </c>
      <c r="D329" s="23" t="s">
        <v>563</v>
      </c>
    </row>
    <row r="330" spans="1:4" ht="14.25" customHeight="1">
      <c r="A330" s="21">
        <v>328</v>
      </c>
      <c r="B330" s="23" t="s">
        <v>844</v>
      </c>
      <c r="C330" s="23" t="s">
        <v>843</v>
      </c>
      <c r="D330" s="23" t="s">
        <v>563</v>
      </c>
    </row>
    <row r="331" spans="1:4" ht="14.25" customHeight="1">
      <c r="A331" s="21">
        <v>329</v>
      </c>
      <c r="B331" s="23" t="s">
        <v>846</v>
      </c>
      <c r="C331" s="23" t="s">
        <v>845</v>
      </c>
      <c r="D331" s="23" t="s">
        <v>563</v>
      </c>
    </row>
    <row r="332" spans="1:4" ht="14.25" customHeight="1">
      <c r="A332" s="21">
        <v>330</v>
      </c>
      <c r="B332" s="23" t="s">
        <v>848</v>
      </c>
      <c r="C332" s="23" t="s">
        <v>847</v>
      </c>
      <c r="D332" s="23" t="s">
        <v>563</v>
      </c>
    </row>
    <row r="333" spans="1:4" ht="14.25" customHeight="1">
      <c r="A333" s="21">
        <v>331</v>
      </c>
      <c r="B333" s="23" t="s">
        <v>850</v>
      </c>
      <c r="C333" s="23" t="s">
        <v>849</v>
      </c>
      <c r="D333" s="23" t="s">
        <v>563</v>
      </c>
    </row>
    <row r="334" spans="1:4" ht="14.25" customHeight="1">
      <c r="A334" s="21">
        <v>332</v>
      </c>
      <c r="B334" s="23" t="s">
        <v>852</v>
      </c>
      <c r="C334" s="23" t="s">
        <v>851</v>
      </c>
      <c r="D334" s="23" t="s">
        <v>563</v>
      </c>
    </row>
    <row r="335" spans="1:4" ht="14.25" customHeight="1">
      <c r="A335" s="21">
        <v>333</v>
      </c>
      <c r="B335" s="23" t="s">
        <v>854</v>
      </c>
      <c r="C335" s="23" t="s">
        <v>853</v>
      </c>
      <c r="D335" s="23" t="s">
        <v>563</v>
      </c>
    </row>
    <row r="336" spans="1:4" ht="14.25" customHeight="1">
      <c r="A336" s="21">
        <v>334</v>
      </c>
      <c r="B336" s="23" t="s">
        <v>856</v>
      </c>
      <c r="C336" s="23" t="s">
        <v>855</v>
      </c>
      <c r="D336" s="23" t="s">
        <v>563</v>
      </c>
    </row>
    <row r="337" spans="1:4" ht="14.25" customHeight="1">
      <c r="A337" s="21">
        <v>335</v>
      </c>
      <c r="B337" s="23" t="s">
        <v>858</v>
      </c>
      <c r="C337" s="23" t="s">
        <v>857</v>
      </c>
      <c r="D337" s="23" t="s">
        <v>563</v>
      </c>
    </row>
    <row r="338" spans="1:4" ht="14.25" customHeight="1">
      <c r="A338" s="21">
        <v>336</v>
      </c>
      <c r="B338" s="23" t="s">
        <v>860</v>
      </c>
      <c r="C338" s="23" t="s">
        <v>859</v>
      </c>
      <c r="D338" s="23" t="s">
        <v>563</v>
      </c>
    </row>
    <row r="339" spans="1:4" ht="14.25" customHeight="1">
      <c r="A339" s="21">
        <v>337</v>
      </c>
      <c r="B339" s="23" t="s">
        <v>862</v>
      </c>
      <c r="C339" s="23" t="s">
        <v>861</v>
      </c>
      <c r="D339" s="23" t="s">
        <v>563</v>
      </c>
    </row>
    <row r="340" spans="1:4" ht="14.25" customHeight="1">
      <c r="A340" s="21">
        <v>338</v>
      </c>
      <c r="B340" s="23" t="s">
        <v>864</v>
      </c>
      <c r="C340" s="23" t="s">
        <v>863</v>
      </c>
      <c r="D340" s="23" t="s">
        <v>563</v>
      </c>
    </row>
    <row r="341" spans="1:4" ht="14.25" customHeight="1">
      <c r="A341" s="21">
        <v>339</v>
      </c>
      <c r="B341" s="23" t="s">
        <v>866</v>
      </c>
      <c r="C341" s="23" t="s">
        <v>865</v>
      </c>
      <c r="D341" s="23" t="s">
        <v>563</v>
      </c>
    </row>
    <row r="342" spans="1:4" ht="14.25" customHeight="1">
      <c r="A342" s="21">
        <v>340</v>
      </c>
      <c r="B342" s="23" t="s">
        <v>868</v>
      </c>
      <c r="C342" s="23" t="s">
        <v>867</v>
      </c>
      <c r="D342" s="23" t="s">
        <v>563</v>
      </c>
    </row>
    <row r="343" spans="1:4" ht="14.25" customHeight="1">
      <c r="A343" s="21">
        <v>341</v>
      </c>
      <c r="B343" s="23" t="s">
        <v>870</v>
      </c>
      <c r="C343" s="23" t="s">
        <v>869</v>
      </c>
      <c r="D343" s="23" t="s">
        <v>563</v>
      </c>
    </row>
    <row r="344" spans="1:4" ht="14.25" customHeight="1">
      <c r="A344" s="21">
        <v>342</v>
      </c>
      <c r="B344" s="23" t="s">
        <v>872</v>
      </c>
      <c r="C344" s="23" t="s">
        <v>871</v>
      </c>
      <c r="D344" s="23" t="s">
        <v>563</v>
      </c>
    </row>
    <row r="345" spans="1:4" ht="14.25" customHeight="1">
      <c r="A345" s="21">
        <v>343</v>
      </c>
      <c r="B345" s="23" t="s">
        <v>874</v>
      </c>
      <c r="C345" s="23" t="s">
        <v>873</v>
      </c>
      <c r="D345" s="23" t="s">
        <v>563</v>
      </c>
    </row>
    <row r="346" spans="1:4" ht="14.25" customHeight="1">
      <c r="A346" s="21">
        <v>344</v>
      </c>
      <c r="B346" s="23" t="s">
        <v>876</v>
      </c>
      <c r="C346" s="23" t="s">
        <v>875</v>
      </c>
      <c r="D346" s="23" t="s">
        <v>563</v>
      </c>
    </row>
    <row r="347" spans="1:4" ht="14.25" customHeight="1">
      <c r="A347" s="21">
        <v>345</v>
      </c>
      <c r="B347" s="23" t="s">
        <v>878</v>
      </c>
      <c r="C347" s="23" t="s">
        <v>877</v>
      </c>
      <c r="D347" s="23" t="s">
        <v>563</v>
      </c>
    </row>
    <row r="348" spans="1:4" ht="14.25" customHeight="1">
      <c r="A348" s="21">
        <v>346</v>
      </c>
      <c r="B348" s="23" t="s">
        <v>880</v>
      </c>
      <c r="C348" s="23" t="s">
        <v>879</v>
      </c>
      <c r="D348" s="23" t="s">
        <v>563</v>
      </c>
    </row>
    <row r="349" spans="1:4" ht="14.25" customHeight="1">
      <c r="A349" s="21">
        <v>347</v>
      </c>
      <c r="B349" s="23" t="s">
        <v>882</v>
      </c>
      <c r="C349" s="23" t="s">
        <v>881</v>
      </c>
      <c r="D349" s="23" t="s">
        <v>563</v>
      </c>
    </row>
    <row r="350" spans="1:4" ht="14.25" customHeight="1">
      <c r="A350" s="21">
        <v>348</v>
      </c>
      <c r="B350" s="23" t="s">
        <v>884</v>
      </c>
      <c r="C350" s="23" t="s">
        <v>883</v>
      </c>
      <c r="D350" s="23" t="s">
        <v>563</v>
      </c>
    </row>
    <row r="351" spans="1:4" ht="14.25" customHeight="1">
      <c r="A351" s="21">
        <v>349</v>
      </c>
      <c r="B351" s="23" t="s">
        <v>886</v>
      </c>
      <c r="C351" s="23" t="s">
        <v>885</v>
      </c>
      <c r="D351" s="23" t="s">
        <v>563</v>
      </c>
    </row>
    <row r="352" spans="1:4" ht="14.25" customHeight="1">
      <c r="A352" s="21">
        <v>350</v>
      </c>
      <c r="B352" s="23" t="s">
        <v>888</v>
      </c>
      <c r="C352" s="23" t="s">
        <v>887</v>
      </c>
      <c r="D352" s="23" t="s">
        <v>563</v>
      </c>
    </row>
    <row r="353" spans="1:4" ht="14.25" customHeight="1">
      <c r="A353" s="21">
        <v>351</v>
      </c>
      <c r="B353" s="23" t="s">
        <v>890</v>
      </c>
      <c r="C353" s="23" t="s">
        <v>889</v>
      </c>
      <c r="D353" s="23" t="s">
        <v>563</v>
      </c>
    </row>
    <row r="354" spans="1:4" ht="14.25" customHeight="1">
      <c r="A354" s="21">
        <v>352</v>
      </c>
      <c r="B354" s="23" t="s">
        <v>892</v>
      </c>
      <c r="C354" s="23" t="s">
        <v>891</v>
      </c>
      <c r="D354" s="23" t="s">
        <v>563</v>
      </c>
    </row>
    <row r="355" spans="1:4" ht="14.25" customHeight="1">
      <c r="A355" s="21">
        <v>353</v>
      </c>
      <c r="B355" s="23" t="s">
        <v>894</v>
      </c>
      <c r="C355" s="23" t="s">
        <v>893</v>
      </c>
      <c r="D355" s="23" t="s">
        <v>563</v>
      </c>
    </row>
    <row r="356" spans="1:4" ht="14.25" customHeight="1">
      <c r="A356" s="21">
        <v>354</v>
      </c>
      <c r="B356" s="23" t="s">
        <v>896</v>
      </c>
      <c r="C356" s="23" t="s">
        <v>895</v>
      </c>
      <c r="D356" s="23" t="s">
        <v>563</v>
      </c>
    </row>
    <row r="357" spans="1:4" ht="14.25" customHeight="1">
      <c r="A357" s="21">
        <v>355</v>
      </c>
      <c r="B357" s="23" t="s">
        <v>898</v>
      </c>
      <c r="C357" s="23" t="s">
        <v>897</v>
      </c>
      <c r="D357" s="23" t="s">
        <v>563</v>
      </c>
    </row>
    <row r="358" spans="1:4" ht="14.25" customHeight="1">
      <c r="A358" s="21">
        <v>356</v>
      </c>
      <c r="B358" s="23" t="s">
        <v>921</v>
      </c>
      <c r="C358" s="23" t="s">
        <v>899</v>
      </c>
      <c r="D358" s="23" t="s">
        <v>563</v>
      </c>
    </row>
    <row r="359" spans="1:4" ht="14.25" customHeight="1">
      <c r="A359" s="21">
        <v>357</v>
      </c>
      <c r="B359" s="23" t="s">
        <v>923</v>
      </c>
      <c r="C359" s="23" t="s">
        <v>901</v>
      </c>
      <c r="D359" s="23" t="s">
        <v>563</v>
      </c>
    </row>
    <row r="360" spans="1:4" ht="14.25" customHeight="1">
      <c r="A360" s="21">
        <v>358</v>
      </c>
      <c r="B360" s="23" t="s">
        <v>925</v>
      </c>
      <c r="C360" s="23" t="s">
        <v>902</v>
      </c>
      <c r="D360" s="23" t="s">
        <v>563</v>
      </c>
    </row>
    <row r="361" spans="1:4" ht="14.25" customHeight="1">
      <c r="A361" s="21">
        <v>359</v>
      </c>
      <c r="B361" s="23" t="s">
        <v>927</v>
      </c>
      <c r="C361" s="23" t="s">
        <v>903</v>
      </c>
      <c r="D361" s="23" t="s">
        <v>563</v>
      </c>
    </row>
    <row r="362" spans="1:4" ht="14.25" customHeight="1">
      <c r="A362" s="21">
        <v>360</v>
      </c>
      <c r="B362" s="23" t="s">
        <v>929</v>
      </c>
      <c r="C362" s="23" t="s">
        <v>905</v>
      </c>
      <c r="D362" s="23" t="s">
        <v>563</v>
      </c>
    </row>
    <row r="363" spans="1:4" ht="14.25" customHeight="1">
      <c r="A363" s="21">
        <v>361</v>
      </c>
      <c r="B363" s="23" t="s">
        <v>931</v>
      </c>
      <c r="C363" s="23" t="s">
        <v>907</v>
      </c>
      <c r="D363" s="23" t="s">
        <v>563</v>
      </c>
    </row>
    <row r="364" spans="1:4" ht="14.25" customHeight="1">
      <c r="A364" s="21">
        <v>362</v>
      </c>
      <c r="B364" s="23" t="s">
        <v>933</v>
      </c>
      <c r="C364" s="23" t="s">
        <v>908</v>
      </c>
      <c r="D364" s="23" t="s">
        <v>563</v>
      </c>
    </row>
    <row r="365" spans="1:4" ht="14.25" customHeight="1">
      <c r="A365" s="21">
        <v>363</v>
      </c>
      <c r="B365" s="23" t="s">
        <v>935</v>
      </c>
      <c r="C365" s="23" t="s">
        <v>910</v>
      </c>
      <c r="D365" s="23" t="s">
        <v>563</v>
      </c>
    </row>
    <row r="366" spans="1:4" ht="14.25" customHeight="1">
      <c r="A366" s="21">
        <v>364</v>
      </c>
      <c r="B366" s="23" t="s">
        <v>937</v>
      </c>
      <c r="C366" s="23" t="s">
        <v>911</v>
      </c>
      <c r="D366" s="23" t="s">
        <v>563</v>
      </c>
    </row>
    <row r="367" spans="1:4" ht="14.25" customHeight="1">
      <c r="A367" s="21">
        <v>365</v>
      </c>
      <c r="B367" s="23" t="s">
        <v>939</v>
      </c>
      <c r="C367" s="23" t="s">
        <v>913</v>
      </c>
      <c r="D367" s="23" t="s">
        <v>563</v>
      </c>
    </row>
    <row r="368" spans="1:4" ht="14.25" customHeight="1">
      <c r="A368" s="21">
        <v>366</v>
      </c>
      <c r="B368" s="23" t="s">
        <v>941</v>
      </c>
      <c r="C368" s="23" t="s">
        <v>914</v>
      </c>
      <c r="D368" s="23" t="s">
        <v>563</v>
      </c>
    </row>
    <row r="369" spans="1:4" ht="14.25" customHeight="1">
      <c r="A369" s="21">
        <v>367</v>
      </c>
      <c r="B369" s="23" t="s">
        <v>943</v>
      </c>
      <c r="C369" s="23" t="s">
        <v>916</v>
      </c>
      <c r="D369" s="23" t="s">
        <v>563</v>
      </c>
    </row>
    <row r="370" spans="1:4" ht="14.25" customHeight="1">
      <c r="A370" s="21">
        <v>368</v>
      </c>
      <c r="B370" s="23" t="s">
        <v>945</v>
      </c>
      <c r="C370" s="23" t="s">
        <v>918</v>
      </c>
      <c r="D370" s="23" t="s">
        <v>563</v>
      </c>
    </row>
    <row r="371" spans="1:4" ht="14.25" customHeight="1">
      <c r="A371" s="21">
        <v>369</v>
      </c>
      <c r="B371" s="23" t="s">
        <v>947</v>
      </c>
      <c r="C371" s="23" t="s">
        <v>920</v>
      </c>
      <c r="D371" s="23" t="s">
        <v>563</v>
      </c>
    </row>
    <row r="372" spans="1:4" ht="14.25" customHeight="1">
      <c r="A372" s="21">
        <v>370</v>
      </c>
      <c r="B372" s="23" t="s">
        <v>949</v>
      </c>
      <c r="C372" s="23" t="s">
        <v>922</v>
      </c>
      <c r="D372" s="23" t="s">
        <v>563</v>
      </c>
    </row>
    <row r="373" spans="1:4" ht="14.25" customHeight="1">
      <c r="A373" s="21">
        <v>371</v>
      </c>
      <c r="B373" s="23" t="s">
        <v>951</v>
      </c>
      <c r="C373" s="23" t="s">
        <v>924</v>
      </c>
      <c r="D373" s="23" t="s">
        <v>563</v>
      </c>
    </row>
    <row r="374" spans="1:4" ht="14.25" customHeight="1">
      <c r="A374" s="21">
        <v>372</v>
      </c>
      <c r="B374" s="23" t="s">
        <v>953</v>
      </c>
      <c r="C374" s="23" t="s">
        <v>926</v>
      </c>
      <c r="D374" s="23" t="s">
        <v>563</v>
      </c>
    </row>
    <row r="375" spans="1:4" ht="14.25" customHeight="1">
      <c r="A375" s="21">
        <v>373</v>
      </c>
      <c r="B375" s="23" t="s">
        <v>955</v>
      </c>
      <c r="C375" s="23" t="s">
        <v>928</v>
      </c>
      <c r="D375" s="23" t="s">
        <v>563</v>
      </c>
    </row>
    <row r="376" spans="1:4" ht="14.25" customHeight="1">
      <c r="A376" s="21">
        <v>374</v>
      </c>
      <c r="B376" s="23" t="s">
        <v>957</v>
      </c>
      <c r="C376" s="23" t="s">
        <v>930</v>
      </c>
      <c r="D376" s="23" t="s">
        <v>563</v>
      </c>
    </row>
    <row r="377" spans="1:4" ht="14.25" customHeight="1">
      <c r="A377" s="21">
        <v>375</v>
      </c>
      <c r="B377" s="23" t="s">
        <v>959</v>
      </c>
      <c r="C377" s="23" t="s">
        <v>932</v>
      </c>
      <c r="D377" s="23" t="s">
        <v>563</v>
      </c>
    </row>
    <row r="378" spans="1:4" ht="14.25" customHeight="1">
      <c r="A378" s="21">
        <v>376</v>
      </c>
      <c r="B378" s="23" t="s">
        <v>961</v>
      </c>
      <c r="C378" s="23" t="s">
        <v>934</v>
      </c>
      <c r="D378" s="23" t="s">
        <v>563</v>
      </c>
    </row>
    <row r="379" spans="1:4" ht="14.25" customHeight="1">
      <c r="A379" s="21">
        <v>377</v>
      </c>
      <c r="B379" s="23" t="s">
        <v>963</v>
      </c>
      <c r="C379" s="23" t="s">
        <v>936</v>
      </c>
      <c r="D379" s="23" t="s">
        <v>563</v>
      </c>
    </row>
    <row r="380" spans="1:4" ht="14.25" customHeight="1">
      <c r="A380" s="21">
        <v>378</v>
      </c>
      <c r="B380" s="23" t="s">
        <v>965</v>
      </c>
      <c r="C380" s="23" t="s">
        <v>938</v>
      </c>
      <c r="D380" s="23" t="s">
        <v>563</v>
      </c>
    </row>
    <row r="381" spans="1:4" ht="14.25" customHeight="1">
      <c r="A381" s="21">
        <v>379</v>
      </c>
      <c r="B381" s="23" t="s">
        <v>967</v>
      </c>
      <c r="C381" s="23" t="s">
        <v>940</v>
      </c>
      <c r="D381" s="23" t="s">
        <v>563</v>
      </c>
    </row>
    <row r="382" spans="1:4" ht="14.25" customHeight="1">
      <c r="A382" s="21">
        <v>380</v>
      </c>
      <c r="B382" s="23" t="s">
        <v>969</v>
      </c>
      <c r="C382" s="23" t="s">
        <v>942</v>
      </c>
      <c r="D382" s="23" t="s">
        <v>563</v>
      </c>
    </row>
    <row r="383" spans="1:4" ht="14.25" customHeight="1">
      <c r="A383" s="21">
        <v>381</v>
      </c>
      <c r="B383" s="23" t="s">
        <v>971</v>
      </c>
      <c r="C383" s="23" t="s">
        <v>944</v>
      </c>
      <c r="D383" s="23" t="s">
        <v>563</v>
      </c>
    </row>
    <row r="384" spans="1:4" ht="14.25" customHeight="1">
      <c r="A384" s="21">
        <v>382</v>
      </c>
      <c r="B384" s="23" t="s">
        <v>973</v>
      </c>
      <c r="C384" s="23" t="s">
        <v>946</v>
      </c>
      <c r="D384" s="23" t="s">
        <v>563</v>
      </c>
    </row>
    <row r="385" spans="1:4" ht="14.25" customHeight="1">
      <c r="A385" s="21">
        <v>383</v>
      </c>
      <c r="B385" s="23" t="s">
        <v>975</v>
      </c>
      <c r="C385" s="23" t="s">
        <v>948</v>
      </c>
      <c r="D385" s="23" t="s">
        <v>563</v>
      </c>
    </row>
    <row r="386" spans="1:4" ht="14.25" customHeight="1">
      <c r="A386" s="21">
        <v>384</v>
      </c>
      <c r="B386" s="23" t="s">
        <v>977</v>
      </c>
      <c r="C386" s="23" t="s">
        <v>950</v>
      </c>
      <c r="D386" s="23" t="s">
        <v>563</v>
      </c>
    </row>
    <row r="387" spans="1:4" ht="14.25" customHeight="1">
      <c r="A387" s="21">
        <v>385</v>
      </c>
      <c r="B387" s="23" t="s">
        <v>979</v>
      </c>
      <c r="C387" s="23" t="s">
        <v>952</v>
      </c>
      <c r="D387" s="23" t="s">
        <v>563</v>
      </c>
    </row>
    <row r="388" spans="1:4" ht="14.25" customHeight="1">
      <c r="A388" s="21">
        <v>386</v>
      </c>
      <c r="B388" s="23" t="s">
        <v>981</v>
      </c>
      <c r="C388" s="23" t="s">
        <v>954</v>
      </c>
      <c r="D388" s="23" t="s">
        <v>563</v>
      </c>
    </row>
    <row r="389" spans="1:4" ht="14.25" customHeight="1">
      <c r="A389" s="21">
        <v>387</v>
      </c>
      <c r="B389" s="23" t="s">
        <v>983</v>
      </c>
      <c r="C389" s="23" t="s">
        <v>956</v>
      </c>
      <c r="D389" s="23" t="s">
        <v>563</v>
      </c>
    </row>
    <row r="390" spans="1:4" ht="14.25" customHeight="1">
      <c r="A390" s="21">
        <v>388</v>
      </c>
      <c r="B390" s="23" t="s">
        <v>985</v>
      </c>
      <c r="C390" s="23" t="s">
        <v>958</v>
      </c>
      <c r="D390" s="23" t="s">
        <v>563</v>
      </c>
    </row>
    <row r="391" spans="1:4" ht="14.25" customHeight="1">
      <c r="A391" s="21">
        <v>389</v>
      </c>
      <c r="B391" s="23" t="s">
        <v>987</v>
      </c>
      <c r="C391" s="23" t="s">
        <v>960</v>
      </c>
      <c r="D391" s="23" t="s">
        <v>563</v>
      </c>
    </row>
    <row r="392" spans="1:4" ht="14.25" customHeight="1">
      <c r="A392" s="21">
        <v>390</v>
      </c>
      <c r="B392" s="23" t="s">
        <v>989</v>
      </c>
      <c r="C392" s="23" t="s">
        <v>962</v>
      </c>
      <c r="D392" s="23" t="s">
        <v>563</v>
      </c>
    </row>
    <row r="393" spans="1:4" ht="14.25" customHeight="1">
      <c r="A393" s="21">
        <v>391</v>
      </c>
      <c r="B393" s="23" t="s">
        <v>991</v>
      </c>
      <c r="C393" s="23" t="s">
        <v>964</v>
      </c>
      <c r="D393" s="23" t="s">
        <v>563</v>
      </c>
    </row>
    <row r="394" spans="1:4" ht="14.25" customHeight="1">
      <c r="A394" s="21">
        <v>392</v>
      </c>
      <c r="B394" s="23" t="s">
        <v>993</v>
      </c>
      <c r="C394" s="23" t="s">
        <v>966</v>
      </c>
      <c r="D394" s="23" t="s">
        <v>563</v>
      </c>
    </row>
    <row r="395" spans="1:4" ht="14.25" customHeight="1">
      <c r="A395" s="21">
        <v>393</v>
      </c>
      <c r="B395" s="23" t="s">
        <v>995</v>
      </c>
      <c r="C395" s="23" t="s">
        <v>968</v>
      </c>
      <c r="D395" s="23" t="s">
        <v>563</v>
      </c>
    </row>
    <row r="396" spans="1:4" ht="14.25" customHeight="1">
      <c r="A396" s="21">
        <v>394</v>
      </c>
      <c r="B396" s="23" t="s">
        <v>997</v>
      </c>
      <c r="C396" s="23" t="s">
        <v>970</v>
      </c>
      <c r="D396" s="23" t="s">
        <v>563</v>
      </c>
    </row>
    <row r="397" spans="1:4" ht="14.25" customHeight="1">
      <c r="A397" s="21">
        <v>395</v>
      </c>
      <c r="B397" s="23" t="s">
        <v>999</v>
      </c>
      <c r="C397" s="23" t="s">
        <v>972</v>
      </c>
      <c r="D397" s="23" t="s">
        <v>563</v>
      </c>
    </row>
    <row r="398" spans="1:4" ht="14.25" customHeight="1">
      <c r="A398" s="21">
        <v>396</v>
      </c>
      <c r="B398" s="23" t="s">
        <v>1001</v>
      </c>
      <c r="C398" s="23" t="s">
        <v>974</v>
      </c>
      <c r="D398" s="23" t="s">
        <v>563</v>
      </c>
    </row>
    <row r="399" spans="1:4" ht="14.25" customHeight="1">
      <c r="A399" s="21">
        <v>397</v>
      </c>
      <c r="B399" s="23" t="s">
        <v>1003</v>
      </c>
      <c r="C399" s="23" t="s">
        <v>976</v>
      </c>
      <c r="D399" s="23" t="s">
        <v>563</v>
      </c>
    </row>
    <row r="400" spans="1:4" ht="14.25" customHeight="1">
      <c r="A400" s="21">
        <v>398</v>
      </c>
      <c r="B400" s="23" t="s">
        <v>1005</v>
      </c>
      <c r="C400" s="23" t="s">
        <v>978</v>
      </c>
      <c r="D400" s="23" t="s">
        <v>563</v>
      </c>
    </row>
    <row r="401" spans="1:4" ht="14.25" customHeight="1">
      <c r="A401" s="21">
        <v>399</v>
      </c>
      <c r="B401" s="23" t="s">
        <v>1007</v>
      </c>
      <c r="C401" s="23" t="s">
        <v>980</v>
      </c>
      <c r="D401" s="23" t="s">
        <v>563</v>
      </c>
    </row>
    <row r="402" spans="1:4" ht="14.25" customHeight="1">
      <c r="A402" s="21">
        <v>400</v>
      </c>
      <c r="B402" s="23" t="s">
        <v>1009</v>
      </c>
      <c r="C402" s="23" t="s">
        <v>982</v>
      </c>
      <c r="D402" s="23" t="s">
        <v>563</v>
      </c>
    </row>
    <row r="403" spans="1:4" ht="14.25" customHeight="1">
      <c r="A403" s="21">
        <v>401</v>
      </c>
      <c r="B403" s="23" t="s">
        <v>1011</v>
      </c>
      <c r="C403" s="23" t="s">
        <v>984</v>
      </c>
      <c r="D403" s="23" t="s">
        <v>563</v>
      </c>
    </row>
    <row r="404" spans="1:4" ht="14.25" customHeight="1">
      <c r="A404" s="21">
        <v>402</v>
      </c>
      <c r="B404" s="23" t="s">
        <v>1013</v>
      </c>
      <c r="C404" s="23" t="s">
        <v>986</v>
      </c>
      <c r="D404" s="23" t="s">
        <v>563</v>
      </c>
    </row>
    <row r="405" spans="1:4" ht="14.25" customHeight="1">
      <c r="A405" s="21">
        <v>403</v>
      </c>
      <c r="B405" s="23" t="s">
        <v>1015</v>
      </c>
      <c r="C405" s="23" t="s">
        <v>988</v>
      </c>
      <c r="D405" s="23" t="s">
        <v>563</v>
      </c>
    </row>
    <row r="406" spans="1:4" ht="14.25" customHeight="1">
      <c r="A406" s="21">
        <v>404</v>
      </c>
      <c r="B406" s="23" t="s">
        <v>1017</v>
      </c>
      <c r="C406" s="23" t="s">
        <v>990</v>
      </c>
      <c r="D406" s="23" t="s">
        <v>563</v>
      </c>
    </row>
    <row r="407" spans="1:4" ht="14.25" customHeight="1">
      <c r="A407" s="21">
        <v>405</v>
      </c>
      <c r="B407" s="23" t="s">
        <v>1019</v>
      </c>
      <c r="C407" s="23" t="s">
        <v>992</v>
      </c>
      <c r="D407" s="23" t="s">
        <v>563</v>
      </c>
    </row>
    <row r="408" spans="1:4" ht="14.25" customHeight="1">
      <c r="A408" s="21">
        <v>406</v>
      </c>
      <c r="B408" s="23" t="s">
        <v>1021</v>
      </c>
      <c r="C408" s="23" t="s">
        <v>994</v>
      </c>
      <c r="D408" s="23" t="s">
        <v>563</v>
      </c>
    </row>
    <row r="409" spans="1:4" ht="14.25" customHeight="1">
      <c r="A409" s="21">
        <v>407</v>
      </c>
      <c r="B409" s="23" t="s">
        <v>1023</v>
      </c>
      <c r="C409" s="23" t="s">
        <v>996</v>
      </c>
      <c r="D409" s="23" t="s">
        <v>563</v>
      </c>
    </row>
    <row r="410" spans="1:4" ht="14.25" customHeight="1">
      <c r="A410" s="21">
        <v>408</v>
      </c>
      <c r="B410" s="23" t="s">
        <v>1025</v>
      </c>
      <c r="C410" s="23" t="s">
        <v>998</v>
      </c>
      <c r="D410" s="23" t="s">
        <v>563</v>
      </c>
    </row>
    <row r="411" spans="1:4" ht="14.25" customHeight="1">
      <c r="A411" s="21">
        <v>409</v>
      </c>
      <c r="B411" s="23" t="s">
        <v>1027</v>
      </c>
      <c r="C411" s="23" t="s">
        <v>1000</v>
      </c>
      <c r="D411" s="23" t="s">
        <v>563</v>
      </c>
    </row>
    <row r="412" spans="1:4" ht="14.25" customHeight="1">
      <c r="A412" s="21">
        <v>410</v>
      </c>
      <c r="B412" s="23" t="s">
        <v>1029</v>
      </c>
      <c r="C412" s="23" t="s">
        <v>1002</v>
      </c>
      <c r="D412" s="23" t="s">
        <v>563</v>
      </c>
    </row>
    <row r="413" spans="1:4" ht="14.25" customHeight="1">
      <c r="A413" s="21">
        <v>411</v>
      </c>
      <c r="B413" s="23" t="s">
        <v>1031</v>
      </c>
      <c r="C413" s="23" t="s">
        <v>1004</v>
      </c>
      <c r="D413" s="23" t="s">
        <v>563</v>
      </c>
    </row>
    <row r="414" spans="1:4" ht="14.25" customHeight="1">
      <c r="A414" s="21">
        <v>412</v>
      </c>
      <c r="B414" s="23" t="s">
        <v>1033</v>
      </c>
      <c r="C414" s="23" t="s">
        <v>1006</v>
      </c>
      <c r="D414" s="23" t="s">
        <v>563</v>
      </c>
    </row>
    <row r="415" spans="1:4" ht="14.25" customHeight="1">
      <c r="A415" s="21">
        <v>413</v>
      </c>
      <c r="B415" s="23" t="s">
        <v>1035</v>
      </c>
      <c r="C415" s="23" t="s">
        <v>1008</v>
      </c>
      <c r="D415" s="23" t="s">
        <v>563</v>
      </c>
    </row>
    <row r="416" spans="1:4" ht="14.25" customHeight="1">
      <c r="A416" s="21">
        <v>414</v>
      </c>
      <c r="B416" s="23" t="s">
        <v>1037</v>
      </c>
      <c r="C416" s="23" t="s">
        <v>1010</v>
      </c>
      <c r="D416" s="23" t="s">
        <v>563</v>
      </c>
    </row>
    <row r="417" spans="1:4" ht="14.25" customHeight="1">
      <c r="A417" s="21">
        <v>415</v>
      </c>
      <c r="B417" s="23" t="s">
        <v>1039</v>
      </c>
      <c r="C417" s="23" t="s">
        <v>1012</v>
      </c>
      <c r="D417" s="23" t="s">
        <v>563</v>
      </c>
    </row>
    <row r="418" spans="1:4" ht="14.25" customHeight="1">
      <c r="A418" s="21">
        <v>416</v>
      </c>
      <c r="B418" s="23" t="s">
        <v>1041</v>
      </c>
      <c r="C418" s="23" t="s">
        <v>1014</v>
      </c>
      <c r="D418" s="23" t="s">
        <v>563</v>
      </c>
    </row>
    <row r="419" spans="1:4" ht="14.25" customHeight="1">
      <c r="A419" s="21">
        <v>417</v>
      </c>
      <c r="B419" s="23" t="s">
        <v>1043</v>
      </c>
      <c r="C419" s="23" t="s">
        <v>1016</v>
      </c>
      <c r="D419" s="23" t="s">
        <v>563</v>
      </c>
    </row>
    <row r="420" spans="1:4" ht="14.25" customHeight="1">
      <c r="A420" s="21">
        <v>418</v>
      </c>
      <c r="B420" s="23" t="s">
        <v>1045</v>
      </c>
      <c r="C420" s="23" t="s">
        <v>1018</v>
      </c>
      <c r="D420" s="23" t="s">
        <v>563</v>
      </c>
    </row>
    <row r="421" spans="1:4" ht="14.25" customHeight="1">
      <c r="A421" s="21">
        <v>419</v>
      </c>
      <c r="B421" s="23" t="s">
        <v>1047</v>
      </c>
      <c r="C421" s="23" t="s">
        <v>1020</v>
      </c>
      <c r="D421" s="23" t="s">
        <v>563</v>
      </c>
    </row>
    <row r="422" spans="1:4" ht="14.25" customHeight="1">
      <c r="A422" s="21">
        <v>420</v>
      </c>
      <c r="B422" s="23" t="s">
        <v>1049</v>
      </c>
      <c r="C422" s="23" t="s">
        <v>1022</v>
      </c>
      <c r="D422" s="23" t="s">
        <v>563</v>
      </c>
    </row>
    <row r="423" spans="1:4" ht="14.25" customHeight="1">
      <c r="A423" s="21">
        <v>421</v>
      </c>
      <c r="B423" s="23" t="s">
        <v>1051</v>
      </c>
      <c r="C423" s="23" t="s">
        <v>1024</v>
      </c>
      <c r="D423" s="23" t="s">
        <v>563</v>
      </c>
    </row>
    <row r="424" spans="1:4" ht="14.25" customHeight="1">
      <c r="A424" s="21">
        <v>422</v>
      </c>
      <c r="B424" s="23" t="s">
        <v>1053</v>
      </c>
      <c r="C424" s="23" t="s">
        <v>1026</v>
      </c>
      <c r="D424" s="23" t="s">
        <v>563</v>
      </c>
    </row>
    <row r="425" spans="1:4" ht="14.25" customHeight="1">
      <c r="A425" s="21">
        <v>423</v>
      </c>
      <c r="B425" s="23" t="s">
        <v>1055</v>
      </c>
      <c r="C425" s="23" t="s">
        <v>1028</v>
      </c>
      <c r="D425" s="23" t="s">
        <v>563</v>
      </c>
    </row>
    <row r="426" spans="1:4" ht="14.25" customHeight="1">
      <c r="A426" s="21">
        <v>424</v>
      </c>
      <c r="B426" s="23" t="s">
        <v>1059</v>
      </c>
      <c r="C426" s="23" t="s">
        <v>1030</v>
      </c>
      <c r="D426" s="23" t="s">
        <v>563</v>
      </c>
    </row>
    <row r="427" spans="1:4" ht="14.25" customHeight="1">
      <c r="A427" s="21">
        <v>425</v>
      </c>
      <c r="B427" s="23" t="s">
        <v>1061</v>
      </c>
      <c r="C427" s="23" t="s">
        <v>1032</v>
      </c>
      <c r="D427" s="23" t="s">
        <v>563</v>
      </c>
    </row>
    <row r="428" spans="1:4" ht="14.25" customHeight="1">
      <c r="A428" s="21">
        <v>426</v>
      </c>
      <c r="B428" s="23" t="s">
        <v>1063</v>
      </c>
      <c r="C428" s="23" t="s">
        <v>1034</v>
      </c>
      <c r="D428" s="23" t="s">
        <v>563</v>
      </c>
    </row>
    <row r="429" spans="1:4" ht="14.25" customHeight="1">
      <c r="A429" s="21">
        <v>427</v>
      </c>
      <c r="B429" s="23" t="s">
        <v>1066</v>
      </c>
      <c r="C429" s="23" t="s">
        <v>1036</v>
      </c>
      <c r="D429" s="23" t="s">
        <v>563</v>
      </c>
    </row>
    <row r="430" spans="1:4" ht="14.25" customHeight="1">
      <c r="A430" s="21">
        <v>428</v>
      </c>
      <c r="B430" s="23" t="s">
        <v>1068</v>
      </c>
      <c r="C430" s="23" t="s">
        <v>1038</v>
      </c>
      <c r="D430" s="23" t="s">
        <v>563</v>
      </c>
    </row>
    <row r="431" spans="1:4" ht="14.25" customHeight="1">
      <c r="A431" s="21">
        <v>429</v>
      </c>
      <c r="B431" s="23" t="s">
        <v>1070</v>
      </c>
      <c r="C431" s="23" t="s">
        <v>1040</v>
      </c>
      <c r="D431" s="23" t="s">
        <v>563</v>
      </c>
    </row>
    <row r="432" spans="1:4" ht="14.25" customHeight="1">
      <c r="A432" s="21">
        <v>430</v>
      </c>
      <c r="B432" s="23" t="s">
        <v>1072</v>
      </c>
      <c r="C432" s="23" t="s">
        <v>1042</v>
      </c>
      <c r="D432" s="23" t="s">
        <v>563</v>
      </c>
    </row>
    <row r="433" spans="1:4" ht="14.25" customHeight="1">
      <c r="A433" s="21">
        <v>431</v>
      </c>
      <c r="B433" s="23" t="s">
        <v>1075</v>
      </c>
      <c r="C433" s="23" t="s">
        <v>1044</v>
      </c>
      <c r="D433" s="23" t="s">
        <v>563</v>
      </c>
    </row>
    <row r="434" spans="1:4" ht="14.25" customHeight="1">
      <c r="A434" s="21">
        <v>432</v>
      </c>
      <c r="B434" s="23" t="s">
        <v>1078</v>
      </c>
      <c r="C434" s="23" t="s">
        <v>1046</v>
      </c>
      <c r="D434" s="23" t="s">
        <v>563</v>
      </c>
    </row>
    <row r="435" spans="1:4" ht="14.25" customHeight="1">
      <c r="A435" s="21">
        <v>433</v>
      </c>
      <c r="B435" s="23" t="s">
        <v>1082</v>
      </c>
      <c r="C435" s="23" t="s">
        <v>1048</v>
      </c>
      <c r="D435" s="23" t="s">
        <v>563</v>
      </c>
    </row>
    <row r="436" spans="1:4" ht="14.25" customHeight="1">
      <c r="A436" s="21">
        <v>434</v>
      </c>
      <c r="B436" s="23" t="s">
        <v>1084</v>
      </c>
      <c r="C436" s="23" t="s">
        <v>1050</v>
      </c>
      <c r="D436" s="23" t="s">
        <v>563</v>
      </c>
    </row>
    <row r="437" spans="1:4" ht="14.25" customHeight="1">
      <c r="A437" s="21">
        <v>435</v>
      </c>
      <c r="B437" s="23" t="s">
        <v>1086</v>
      </c>
      <c r="C437" s="23" t="s">
        <v>1052</v>
      </c>
      <c r="D437" s="23" t="s">
        <v>563</v>
      </c>
    </row>
    <row r="438" spans="1:4" ht="14.25" customHeight="1">
      <c r="A438" s="21">
        <v>436</v>
      </c>
      <c r="B438" s="23" t="s">
        <v>1088</v>
      </c>
      <c r="C438" s="23" t="s">
        <v>1054</v>
      </c>
      <c r="D438" s="23" t="s">
        <v>563</v>
      </c>
    </row>
    <row r="439" spans="1:4" ht="14.25" customHeight="1">
      <c r="A439" s="21">
        <v>437</v>
      </c>
      <c r="B439" s="23" t="s">
        <v>1090</v>
      </c>
      <c r="C439" s="23" t="s">
        <v>1056</v>
      </c>
      <c r="D439" s="23" t="s">
        <v>563</v>
      </c>
    </row>
    <row r="440" spans="1:4" ht="14.25" customHeight="1">
      <c r="A440" s="21">
        <v>438</v>
      </c>
      <c r="B440" s="23" t="s">
        <v>1092</v>
      </c>
      <c r="C440" s="23" t="s">
        <v>1057</v>
      </c>
      <c r="D440" s="23" t="s">
        <v>563</v>
      </c>
    </row>
    <row r="441" spans="1:4" ht="14.25" customHeight="1">
      <c r="A441" s="21">
        <v>439</v>
      </c>
      <c r="B441" s="23" t="s">
        <v>1094</v>
      </c>
      <c r="C441" s="23" t="s">
        <v>1058</v>
      </c>
      <c r="D441" s="23" t="s">
        <v>563</v>
      </c>
    </row>
    <row r="442" spans="1:4" ht="14.25" customHeight="1">
      <c r="A442" s="21">
        <v>440</v>
      </c>
      <c r="B442" s="23" t="s">
        <v>1096</v>
      </c>
      <c r="C442" s="23" t="s">
        <v>1060</v>
      </c>
      <c r="D442" s="23" t="s">
        <v>563</v>
      </c>
    </row>
    <row r="443" spans="1:4" ht="14.25" customHeight="1">
      <c r="A443" s="21">
        <v>441</v>
      </c>
      <c r="B443" s="23" t="s">
        <v>1098</v>
      </c>
      <c r="C443" s="23" t="s">
        <v>1062</v>
      </c>
      <c r="D443" s="23" t="s">
        <v>563</v>
      </c>
    </row>
    <row r="444" spans="1:4" ht="14.25" customHeight="1">
      <c r="A444" s="21">
        <v>442</v>
      </c>
      <c r="B444" s="23" t="s">
        <v>1100</v>
      </c>
      <c r="C444" s="23" t="s">
        <v>1064</v>
      </c>
      <c r="D444" s="23" t="s">
        <v>563</v>
      </c>
    </row>
    <row r="445" spans="1:4" ht="14.25" customHeight="1">
      <c r="A445" s="21">
        <v>443</v>
      </c>
      <c r="B445" s="23" t="s">
        <v>1102</v>
      </c>
      <c r="C445" s="23" t="s">
        <v>1065</v>
      </c>
      <c r="D445" s="23" t="s">
        <v>563</v>
      </c>
    </row>
    <row r="446" spans="1:4" ht="14.25" customHeight="1">
      <c r="A446" s="21">
        <v>444</v>
      </c>
      <c r="B446" s="23" t="s">
        <v>1104</v>
      </c>
      <c r="C446" s="23" t="s">
        <v>1067</v>
      </c>
      <c r="D446" s="23" t="s">
        <v>563</v>
      </c>
    </row>
    <row r="447" spans="1:4" ht="14.25" customHeight="1">
      <c r="A447" s="21">
        <v>445</v>
      </c>
      <c r="B447" s="23" t="s">
        <v>1106</v>
      </c>
      <c r="C447" s="23" t="s">
        <v>1069</v>
      </c>
      <c r="D447" s="23" t="s">
        <v>563</v>
      </c>
    </row>
    <row r="448" spans="1:4" ht="14.25" customHeight="1">
      <c r="A448" s="21">
        <v>446</v>
      </c>
      <c r="B448" s="23" t="s">
        <v>1108</v>
      </c>
      <c r="C448" s="23" t="s">
        <v>1071</v>
      </c>
      <c r="D448" s="23" t="s">
        <v>563</v>
      </c>
    </row>
    <row r="449" spans="1:4" ht="14.25" customHeight="1">
      <c r="A449" s="21">
        <v>447</v>
      </c>
      <c r="B449" s="23" t="s">
        <v>1110</v>
      </c>
      <c r="C449" s="23" t="s">
        <v>1073</v>
      </c>
      <c r="D449" s="23" t="s">
        <v>563</v>
      </c>
    </row>
    <row r="450" spans="1:4" ht="14.25" customHeight="1">
      <c r="A450" s="21">
        <v>448</v>
      </c>
      <c r="B450" s="23" t="s">
        <v>1112</v>
      </c>
      <c r="C450" s="23" t="s">
        <v>1074</v>
      </c>
      <c r="D450" s="23" t="s">
        <v>563</v>
      </c>
    </row>
    <row r="451" spans="1:4" ht="14.25" customHeight="1">
      <c r="A451" s="21">
        <v>449</v>
      </c>
      <c r="B451" s="23" t="s">
        <v>536</v>
      </c>
      <c r="C451" s="23" t="s">
        <v>1076</v>
      </c>
      <c r="D451" s="23" t="s">
        <v>563</v>
      </c>
    </row>
    <row r="452" spans="1:4" ht="14.25" customHeight="1">
      <c r="A452" s="21">
        <v>450</v>
      </c>
      <c r="B452" s="23" t="s">
        <v>1115</v>
      </c>
      <c r="C452" s="23" t="s">
        <v>1077</v>
      </c>
      <c r="D452" s="23" t="s">
        <v>563</v>
      </c>
    </row>
    <row r="453" spans="1:4" ht="14.25" customHeight="1">
      <c r="A453" s="21">
        <v>451</v>
      </c>
      <c r="B453" s="23" t="s">
        <v>1117</v>
      </c>
      <c r="C453" s="23" t="s">
        <v>1079</v>
      </c>
      <c r="D453" s="23" t="s">
        <v>563</v>
      </c>
    </row>
    <row r="454" spans="1:4" ht="14.25" customHeight="1">
      <c r="A454" s="21">
        <v>452</v>
      </c>
      <c r="B454" s="23" t="s">
        <v>1119</v>
      </c>
      <c r="C454" s="23" t="s">
        <v>1080</v>
      </c>
      <c r="D454" s="23" t="s">
        <v>563</v>
      </c>
    </row>
    <row r="455" spans="1:4" ht="14.25" customHeight="1">
      <c r="A455" s="21">
        <v>453</v>
      </c>
      <c r="B455" s="23" t="s">
        <v>1121</v>
      </c>
      <c r="C455" s="23" t="s">
        <v>1081</v>
      </c>
      <c r="D455" s="23" t="s">
        <v>563</v>
      </c>
    </row>
    <row r="456" spans="1:4" ht="14.25" customHeight="1">
      <c r="A456" s="21">
        <v>454</v>
      </c>
      <c r="B456" s="23" t="s">
        <v>1123</v>
      </c>
      <c r="C456" s="23" t="s">
        <v>1083</v>
      </c>
      <c r="D456" s="23" t="s">
        <v>563</v>
      </c>
    </row>
    <row r="457" spans="1:4" ht="14.25" customHeight="1">
      <c r="A457" s="21">
        <v>455</v>
      </c>
      <c r="B457" s="23" t="s">
        <v>1125</v>
      </c>
      <c r="C457" s="23" t="s">
        <v>1085</v>
      </c>
      <c r="D457" s="23" t="s">
        <v>563</v>
      </c>
    </row>
    <row r="458" spans="1:4" ht="14.25" customHeight="1">
      <c r="A458" s="21">
        <v>456</v>
      </c>
      <c r="B458" s="23" t="s">
        <v>1127</v>
      </c>
      <c r="C458" s="23" t="s">
        <v>1087</v>
      </c>
      <c r="D458" s="23" t="s">
        <v>563</v>
      </c>
    </row>
    <row r="459" spans="1:4" ht="14.25" customHeight="1">
      <c r="A459" s="21">
        <v>457</v>
      </c>
      <c r="B459" s="23" t="s">
        <v>1129</v>
      </c>
      <c r="C459" s="23" t="s">
        <v>1089</v>
      </c>
      <c r="D459" s="23" t="s">
        <v>563</v>
      </c>
    </row>
    <row r="460" spans="1:4" ht="14.25" customHeight="1">
      <c r="A460" s="21">
        <v>458</v>
      </c>
      <c r="B460" s="23" t="s">
        <v>1131</v>
      </c>
      <c r="C460" s="23" t="s">
        <v>1091</v>
      </c>
      <c r="D460" s="23" t="s">
        <v>563</v>
      </c>
    </row>
    <row r="461" spans="1:4" ht="14.25" customHeight="1">
      <c r="A461" s="21">
        <v>459</v>
      </c>
      <c r="B461" s="23" t="s">
        <v>1133</v>
      </c>
      <c r="C461" s="23" t="s">
        <v>1093</v>
      </c>
      <c r="D461" s="23" t="s">
        <v>563</v>
      </c>
    </row>
    <row r="462" spans="1:4" ht="14.25" customHeight="1">
      <c r="A462" s="21">
        <v>460</v>
      </c>
      <c r="B462" s="23" t="s">
        <v>1135</v>
      </c>
      <c r="C462" s="23" t="s">
        <v>1095</v>
      </c>
      <c r="D462" s="23" t="s">
        <v>563</v>
      </c>
    </row>
    <row r="463" spans="1:4" ht="14.25" customHeight="1">
      <c r="A463" s="21">
        <v>461</v>
      </c>
      <c r="B463" s="23" t="s">
        <v>1137</v>
      </c>
      <c r="C463" s="23" t="s">
        <v>1097</v>
      </c>
      <c r="D463" s="23" t="s">
        <v>563</v>
      </c>
    </row>
    <row r="464" spans="1:4" ht="14.25" customHeight="1">
      <c r="A464" s="21">
        <v>462</v>
      </c>
      <c r="B464" s="23" t="s">
        <v>1139</v>
      </c>
      <c r="C464" s="23" t="s">
        <v>1099</v>
      </c>
      <c r="D464" s="23" t="s">
        <v>563</v>
      </c>
    </row>
    <row r="465" spans="1:4" ht="14.25" customHeight="1">
      <c r="A465" s="21">
        <v>463</v>
      </c>
      <c r="B465" s="23" t="s">
        <v>1141</v>
      </c>
      <c r="C465" s="23" t="s">
        <v>1101</v>
      </c>
      <c r="D465" s="23" t="s">
        <v>563</v>
      </c>
    </row>
    <row r="466" spans="1:4" ht="14.25" customHeight="1">
      <c r="A466" s="21">
        <v>464</v>
      </c>
      <c r="B466" s="23" t="s">
        <v>1143</v>
      </c>
      <c r="C466" s="23" t="s">
        <v>1103</v>
      </c>
      <c r="D466" s="23" t="s">
        <v>563</v>
      </c>
    </row>
    <row r="467" spans="1:4" ht="14.25" customHeight="1">
      <c r="A467" s="21">
        <v>465</v>
      </c>
      <c r="B467" s="23" t="s">
        <v>1145</v>
      </c>
      <c r="C467" s="23" t="s">
        <v>1105</v>
      </c>
      <c r="D467" s="23" t="s">
        <v>563</v>
      </c>
    </row>
    <row r="468" spans="1:4" ht="14.25" customHeight="1">
      <c r="A468" s="21">
        <v>466</v>
      </c>
      <c r="B468" s="23" t="s">
        <v>1147</v>
      </c>
      <c r="C468" s="23" t="s">
        <v>1107</v>
      </c>
      <c r="D468" s="23" t="s">
        <v>563</v>
      </c>
    </row>
    <row r="469" spans="1:4" ht="14.25" customHeight="1">
      <c r="A469" s="21">
        <v>467</v>
      </c>
      <c r="B469" s="23" t="s">
        <v>1149</v>
      </c>
      <c r="C469" s="23" t="s">
        <v>1109</v>
      </c>
      <c r="D469" s="23" t="s">
        <v>563</v>
      </c>
    </row>
    <row r="470" spans="1:4" ht="14.25" customHeight="1">
      <c r="A470" s="21">
        <v>468</v>
      </c>
      <c r="B470" s="23" t="s">
        <v>1151</v>
      </c>
      <c r="C470" s="23" t="s">
        <v>1111</v>
      </c>
      <c r="D470" s="23" t="s">
        <v>563</v>
      </c>
    </row>
    <row r="471" spans="1:4" ht="14.25" customHeight="1">
      <c r="A471" s="21">
        <v>469</v>
      </c>
      <c r="B471" s="23" t="s">
        <v>1153</v>
      </c>
      <c r="C471" s="23" t="s">
        <v>1113</v>
      </c>
      <c r="D471" s="23" t="s">
        <v>563</v>
      </c>
    </row>
    <row r="472" spans="1:4" ht="14.25" customHeight="1">
      <c r="A472" s="21">
        <v>470</v>
      </c>
      <c r="B472" s="23" t="s">
        <v>1155</v>
      </c>
      <c r="C472" s="23" t="s">
        <v>1114</v>
      </c>
      <c r="D472" s="23" t="s">
        <v>563</v>
      </c>
    </row>
    <row r="473" spans="1:4" ht="14.25" customHeight="1">
      <c r="A473" s="21">
        <v>471</v>
      </c>
      <c r="B473" s="23" t="s">
        <v>1157</v>
      </c>
      <c r="C473" s="23" t="s">
        <v>1116</v>
      </c>
      <c r="D473" s="23" t="s">
        <v>563</v>
      </c>
    </row>
    <row r="474" spans="1:4" ht="14.25" customHeight="1">
      <c r="A474" s="21">
        <v>472</v>
      </c>
      <c r="B474" s="23" t="s">
        <v>1159</v>
      </c>
      <c r="C474" s="23" t="s">
        <v>1118</v>
      </c>
      <c r="D474" s="23" t="s">
        <v>563</v>
      </c>
    </row>
    <row r="475" spans="1:4" ht="14.25" customHeight="1">
      <c r="A475" s="21">
        <v>473</v>
      </c>
      <c r="B475" s="23" t="s">
        <v>1161</v>
      </c>
      <c r="C475" s="23" t="s">
        <v>1120</v>
      </c>
      <c r="D475" s="23" t="s">
        <v>563</v>
      </c>
    </row>
    <row r="476" spans="1:4" ht="14.25" customHeight="1">
      <c r="A476" s="21">
        <v>474</v>
      </c>
      <c r="B476" s="23" t="s">
        <v>1163</v>
      </c>
      <c r="C476" s="23" t="s">
        <v>1122</v>
      </c>
      <c r="D476" s="23" t="s">
        <v>563</v>
      </c>
    </row>
    <row r="477" spans="1:4" ht="14.25" customHeight="1">
      <c r="A477" s="21">
        <v>475</v>
      </c>
      <c r="B477" s="23" t="s">
        <v>1165</v>
      </c>
      <c r="C477" s="23" t="s">
        <v>1124</v>
      </c>
      <c r="D477" s="23" t="s">
        <v>563</v>
      </c>
    </row>
    <row r="478" spans="1:4" ht="14.25" customHeight="1">
      <c r="A478" s="21">
        <v>476</v>
      </c>
      <c r="B478" s="23" t="s">
        <v>1167</v>
      </c>
      <c r="C478" s="23" t="s">
        <v>1126</v>
      </c>
      <c r="D478" s="23" t="s">
        <v>563</v>
      </c>
    </row>
    <row r="479" spans="1:4" ht="14.25" customHeight="1">
      <c r="A479" s="21">
        <v>477</v>
      </c>
      <c r="B479" s="23" t="s">
        <v>1169</v>
      </c>
      <c r="C479" s="23" t="s">
        <v>1128</v>
      </c>
      <c r="D479" s="23" t="s">
        <v>563</v>
      </c>
    </row>
    <row r="480" spans="1:4" ht="14.25" customHeight="1">
      <c r="A480" s="21">
        <v>478</v>
      </c>
      <c r="B480" s="23" t="s">
        <v>1171</v>
      </c>
      <c r="C480" s="23" t="s">
        <v>1130</v>
      </c>
      <c r="D480" s="23" t="s">
        <v>563</v>
      </c>
    </row>
    <row r="481" spans="1:4" ht="14.25" customHeight="1">
      <c r="A481" s="21">
        <v>479</v>
      </c>
      <c r="B481" s="23" t="s">
        <v>1173</v>
      </c>
      <c r="C481" s="23" t="s">
        <v>1132</v>
      </c>
      <c r="D481" s="23" t="s">
        <v>563</v>
      </c>
    </row>
    <row r="482" spans="1:4" ht="14.25" customHeight="1">
      <c r="A482" s="21">
        <v>480</v>
      </c>
      <c r="B482" s="23" t="s">
        <v>1175</v>
      </c>
      <c r="C482" s="23" t="s">
        <v>1134</v>
      </c>
      <c r="D482" s="23" t="s">
        <v>563</v>
      </c>
    </row>
    <row r="483" spans="1:4" ht="14.25" customHeight="1">
      <c r="A483" s="21">
        <v>481</v>
      </c>
      <c r="B483" s="23" t="s">
        <v>1177</v>
      </c>
      <c r="C483" s="23" t="s">
        <v>1136</v>
      </c>
      <c r="D483" s="23" t="s">
        <v>563</v>
      </c>
    </row>
    <row r="484" spans="1:4" ht="14.25" customHeight="1">
      <c r="A484" s="21">
        <v>482</v>
      </c>
      <c r="B484" s="23" t="s">
        <v>1179</v>
      </c>
      <c r="C484" s="23" t="s">
        <v>1138</v>
      </c>
      <c r="D484" s="23" t="s">
        <v>563</v>
      </c>
    </row>
    <row r="485" spans="1:4" ht="14.25" customHeight="1">
      <c r="A485" s="21">
        <v>483</v>
      </c>
      <c r="B485" s="23" t="s">
        <v>1181</v>
      </c>
      <c r="C485" s="23" t="s">
        <v>1140</v>
      </c>
      <c r="D485" s="23" t="s">
        <v>563</v>
      </c>
    </row>
    <row r="486" spans="1:4" ht="14.25" customHeight="1">
      <c r="A486" s="21">
        <v>484</v>
      </c>
      <c r="B486" s="23" t="s">
        <v>1183</v>
      </c>
      <c r="C486" s="23" t="s">
        <v>1142</v>
      </c>
      <c r="D486" s="23" t="s">
        <v>563</v>
      </c>
    </row>
    <row r="487" spans="1:4" ht="14.25" customHeight="1">
      <c r="A487" s="21">
        <v>485</v>
      </c>
      <c r="B487" s="23" t="s">
        <v>1185</v>
      </c>
      <c r="C487" s="23" t="s">
        <v>1144</v>
      </c>
      <c r="D487" s="23" t="s">
        <v>563</v>
      </c>
    </row>
    <row r="488" spans="1:4" ht="14.25" customHeight="1">
      <c r="A488" s="21">
        <v>486</v>
      </c>
      <c r="B488" s="23" t="s">
        <v>1187</v>
      </c>
      <c r="C488" s="23" t="s">
        <v>1146</v>
      </c>
      <c r="D488" s="23" t="s">
        <v>563</v>
      </c>
    </row>
    <row r="489" spans="1:4" ht="14.25" customHeight="1">
      <c r="A489" s="21">
        <v>487</v>
      </c>
      <c r="B489" s="23" t="s">
        <v>1189</v>
      </c>
      <c r="C489" s="23" t="s">
        <v>1148</v>
      </c>
      <c r="D489" s="23" t="s">
        <v>563</v>
      </c>
    </row>
    <row r="490" spans="1:4" ht="14.25" customHeight="1">
      <c r="A490" s="21">
        <v>488</v>
      </c>
      <c r="B490" s="23" t="s">
        <v>1191</v>
      </c>
      <c r="C490" s="23" t="s">
        <v>1150</v>
      </c>
      <c r="D490" s="23" t="s">
        <v>563</v>
      </c>
    </row>
    <row r="491" spans="1:4" ht="14.25" customHeight="1">
      <c r="A491" s="21">
        <v>489</v>
      </c>
      <c r="B491" s="23" t="s">
        <v>1193</v>
      </c>
      <c r="C491" s="23" t="s">
        <v>1152</v>
      </c>
      <c r="D491" s="23" t="s">
        <v>563</v>
      </c>
    </row>
    <row r="492" spans="1:4" ht="14.25" customHeight="1">
      <c r="A492" s="21">
        <v>490</v>
      </c>
      <c r="B492" s="23" t="s">
        <v>1195</v>
      </c>
      <c r="C492" s="23" t="s">
        <v>1154</v>
      </c>
      <c r="D492" s="23" t="s">
        <v>563</v>
      </c>
    </row>
    <row r="493" spans="1:4" ht="14.25" customHeight="1">
      <c r="A493" s="21">
        <v>491</v>
      </c>
      <c r="B493" s="23" t="s">
        <v>1197</v>
      </c>
      <c r="C493" s="23" t="s">
        <v>1156</v>
      </c>
      <c r="D493" s="23" t="s">
        <v>563</v>
      </c>
    </row>
    <row r="494" spans="1:4" ht="14.25" customHeight="1">
      <c r="A494" s="21">
        <v>492</v>
      </c>
      <c r="B494" s="23" t="s">
        <v>1199</v>
      </c>
      <c r="C494" s="23" t="s">
        <v>1158</v>
      </c>
      <c r="D494" s="23" t="s">
        <v>563</v>
      </c>
    </row>
    <row r="495" spans="1:4" ht="14.25" customHeight="1">
      <c r="A495" s="21">
        <v>493</v>
      </c>
      <c r="B495" s="23" t="s">
        <v>1201</v>
      </c>
      <c r="C495" s="23" t="s">
        <v>1160</v>
      </c>
      <c r="D495" s="23" t="s">
        <v>563</v>
      </c>
    </row>
    <row r="496" spans="1:4" ht="14.25" customHeight="1">
      <c r="A496" s="21">
        <v>494</v>
      </c>
      <c r="B496" s="23" t="s">
        <v>1202</v>
      </c>
      <c r="C496" s="23" t="s">
        <v>1162</v>
      </c>
      <c r="D496" s="23" t="s">
        <v>563</v>
      </c>
    </row>
    <row r="497" spans="1:4" ht="14.25" customHeight="1">
      <c r="A497" s="21">
        <v>495</v>
      </c>
      <c r="B497" s="23" t="s">
        <v>1203</v>
      </c>
      <c r="C497" s="23" t="s">
        <v>1164</v>
      </c>
      <c r="D497" s="23" t="s">
        <v>563</v>
      </c>
    </row>
    <row r="498" spans="1:4" ht="14.25" customHeight="1">
      <c r="A498" s="21">
        <v>496</v>
      </c>
      <c r="B498" s="23" t="s">
        <v>1204</v>
      </c>
      <c r="C498" s="23" t="s">
        <v>1166</v>
      </c>
      <c r="D498" s="23" t="s">
        <v>563</v>
      </c>
    </row>
    <row r="499" spans="1:4" ht="14.25" customHeight="1">
      <c r="A499" s="21">
        <v>497</v>
      </c>
      <c r="B499" s="23" t="s">
        <v>1205</v>
      </c>
      <c r="C499" s="23" t="s">
        <v>1168</v>
      </c>
      <c r="D499" s="23" t="s">
        <v>563</v>
      </c>
    </row>
    <row r="500" spans="1:4" ht="14.25" customHeight="1">
      <c r="A500" s="21">
        <v>498</v>
      </c>
      <c r="B500" s="23" t="s">
        <v>1206</v>
      </c>
      <c r="C500" s="23" t="s">
        <v>1170</v>
      </c>
      <c r="D500" s="23" t="s">
        <v>563</v>
      </c>
    </row>
    <row r="501" spans="1:4" ht="14.25" customHeight="1">
      <c r="A501" s="21">
        <v>499</v>
      </c>
      <c r="B501" s="23" t="s">
        <v>1207</v>
      </c>
      <c r="C501" s="23" t="s">
        <v>1172</v>
      </c>
      <c r="D501" s="23" t="s">
        <v>563</v>
      </c>
    </row>
    <row r="502" spans="1:4" ht="14.25" customHeight="1">
      <c r="A502" s="21">
        <v>500</v>
      </c>
      <c r="B502" s="23" t="s">
        <v>1208</v>
      </c>
      <c r="C502" s="23" t="s">
        <v>1174</v>
      </c>
      <c r="D502" s="23" t="s">
        <v>563</v>
      </c>
    </row>
    <row r="503" spans="1:4" ht="14.25" customHeight="1">
      <c r="A503" s="21">
        <v>501</v>
      </c>
      <c r="B503" s="23" t="s">
        <v>1209</v>
      </c>
      <c r="C503" s="23" t="s">
        <v>1176</v>
      </c>
      <c r="D503" s="23" t="s">
        <v>563</v>
      </c>
    </row>
    <row r="504" spans="1:4" ht="14.25" customHeight="1">
      <c r="A504" s="21">
        <v>502</v>
      </c>
      <c r="B504" s="23" t="s">
        <v>1210</v>
      </c>
      <c r="C504" s="23" t="s">
        <v>1178</v>
      </c>
      <c r="D504" s="23" t="s">
        <v>563</v>
      </c>
    </row>
    <row r="505" spans="1:4" ht="14.25" customHeight="1">
      <c r="A505" s="21">
        <v>503</v>
      </c>
      <c r="B505" s="25" t="s">
        <v>1211</v>
      </c>
      <c r="C505" s="23" t="s">
        <v>1180</v>
      </c>
      <c r="D505" s="23" t="s">
        <v>563</v>
      </c>
    </row>
    <row r="506" spans="1:4" ht="14.25" customHeight="1">
      <c r="A506" s="21">
        <v>504</v>
      </c>
      <c r="B506" s="23" t="s">
        <v>1212</v>
      </c>
      <c r="C506" s="23" t="s">
        <v>1182</v>
      </c>
      <c r="D506" s="23" t="s">
        <v>563</v>
      </c>
    </row>
    <row r="507" spans="1:4" ht="14.25" customHeight="1">
      <c r="A507" s="21">
        <v>505</v>
      </c>
      <c r="B507" s="23" t="s">
        <v>1213</v>
      </c>
      <c r="C507" s="23" t="s">
        <v>1184</v>
      </c>
      <c r="D507" s="23" t="s">
        <v>563</v>
      </c>
    </row>
    <row r="508" spans="1:4" ht="14.25" customHeight="1">
      <c r="A508" s="21">
        <v>506</v>
      </c>
      <c r="B508" s="23" t="s">
        <v>1214</v>
      </c>
      <c r="C508" s="23" t="s">
        <v>1186</v>
      </c>
      <c r="D508" s="23" t="s">
        <v>563</v>
      </c>
    </row>
    <row r="509" spans="1:4" ht="14.25" customHeight="1">
      <c r="A509" s="21">
        <v>507</v>
      </c>
      <c r="B509" s="23" t="s">
        <v>1215</v>
      </c>
      <c r="C509" s="23" t="s">
        <v>1188</v>
      </c>
      <c r="D509" s="23" t="s">
        <v>563</v>
      </c>
    </row>
    <row r="510" spans="1:4" ht="14.25" customHeight="1">
      <c r="A510" s="21">
        <v>508</v>
      </c>
      <c r="B510" s="23" t="s">
        <v>1216</v>
      </c>
      <c r="C510" s="23" t="s">
        <v>1190</v>
      </c>
      <c r="D510" s="23" t="s">
        <v>563</v>
      </c>
    </row>
    <row r="511" spans="1:4" ht="14.25" customHeight="1">
      <c r="A511" s="21">
        <v>509</v>
      </c>
      <c r="B511" s="23" t="s">
        <v>1217</v>
      </c>
      <c r="C511" s="23" t="s">
        <v>1192</v>
      </c>
      <c r="D511" s="23" t="s">
        <v>563</v>
      </c>
    </row>
    <row r="512" spans="1:4" ht="14.25" customHeight="1">
      <c r="A512" s="21">
        <v>510</v>
      </c>
      <c r="B512" s="23" t="s">
        <v>1218</v>
      </c>
      <c r="C512" s="23" t="s">
        <v>1194</v>
      </c>
      <c r="D512" s="23" t="s">
        <v>563</v>
      </c>
    </row>
    <row r="513" spans="1:4" ht="14.25" customHeight="1">
      <c r="A513" s="21">
        <v>511</v>
      </c>
      <c r="B513" s="23" t="s">
        <v>1219</v>
      </c>
      <c r="C513" s="23" t="s">
        <v>1196</v>
      </c>
      <c r="D513" s="23" t="s">
        <v>563</v>
      </c>
    </row>
    <row r="514" spans="1:4" ht="14.25" customHeight="1">
      <c r="A514" s="21">
        <v>512</v>
      </c>
      <c r="B514" s="23" t="s">
        <v>1220</v>
      </c>
      <c r="C514" s="23" t="s">
        <v>1198</v>
      </c>
      <c r="D514" s="23" t="s">
        <v>563</v>
      </c>
    </row>
    <row r="515" spans="1:4" ht="14.25" customHeight="1">
      <c r="A515" s="21">
        <v>513</v>
      </c>
      <c r="B515" s="23" t="s">
        <v>1221</v>
      </c>
      <c r="C515" s="23" t="s">
        <v>1200</v>
      </c>
      <c r="D515" s="23" t="s">
        <v>563</v>
      </c>
    </row>
    <row r="516" spans="1:4" ht="15.75">
      <c r="A516" s="21">
        <v>514</v>
      </c>
      <c r="B516" s="23" t="s">
        <v>2181</v>
      </c>
      <c r="C516" s="23" t="s">
        <v>2182</v>
      </c>
      <c r="D516" s="23" t="s">
        <v>563</v>
      </c>
    </row>
    <row r="517" spans="1:4" ht="15.75">
      <c r="A517" s="21">
        <v>515</v>
      </c>
      <c r="B517" s="23" t="s">
        <v>2183</v>
      </c>
      <c r="C517" s="23" t="s">
        <v>2184</v>
      </c>
      <c r="D517" s="23" t="s">
        <v>563</v>
      </c>
    </row>
    <row r="518" spans="1:4" ht="15.75">
      <c r="A518" s="21">
        <v>516</v>
      </c>
      <c r="B518" s="23" t="s">
        <v>2185</v>
      </c>
      <c r="C518" s="23" t="s">
        <v>2186</v>
      </c>
      <c r="D518" s="23" t="s">
        <v>563</v>
      </c>
    </row>
    <row r="519" spans="1:4" ht="15.75">
      <c r="A519" s="21">
        <v>517</v>
      </c>
      <c r="B519" s="23" t="s">
        <v>2187</v>
      </c>
      <c r="C519" s="23" t="s">
        <v>2188</v>
      </c>
      <c r="D519" s="23" t="s">
        <v>563</v>
      </c>
    </row>
    <row r="520" spans="1:4" ht="15.75">
      <c r="A520" s="21">
        <v>518</v>
      </c>
      <c r="B520" s="23" t="s">
        <v>2189</v>
      </c>
      <c r="C520" s="23" t="s">
        <v>2190</v>
      </c>
      <c r="D520" s="23" t="s">
        <v>563</v>
      </c>
    </row>
    <row r="521" spans="1:4" ht="15.75">
      <c r="A521" s="21">
        <v>519</v>
      </c>
      <c r="B521" s="23" t="s">
        <v>2191</v>
      </c>
      <c r="C521" s="23" t="s">
        <v>2192</v>
      </c>
      <c r="D521" s="23" t="s">
        <v>563</v>
      </c>
    </row>
    <row r="522" spans="1:4" ht="15.75">
      <c r="A522" s="21">
        <v>520</v>
      </c>
      <c r="B522" s="23" t="s">
        <v>2193</v>
      </c>
      <c r="C522" s="23" t="s">
        <v>2194</v>
      </c>
      <c r="D522" s="23" t="s">
        <v>563</v>
      </c>
    </row>
    <row r="523" spans="1:4" ht="15.75">
      <c r="A523" s="21">
        <v>521</v>
      </c>
      <c r="B523" s="23" t="s">
        <v>2195</v>
      </c>
      <c r="C523" s="23" t="s">
        <v>2196</v>
      </c>
      <c r="D523" s="23" t="s">
        <v>563</v>
      </c>
    </row>
    <row r="524" spans="1:4" ht="15.75">
      <c r="A524" s="21">
        <v>522</v>
      </c>
      <c r="B524" s="23" t="s">
        <v>2197</v>
      </c>
      <c r="C524" s="23" t="s">
        <v>2198</v>
      </c>
      <c r="D524" s="23" t="s">
        <v>563</v>
      </c>
    </row>
    <row r="525" spans="1:4" ht="15.75">
      <c r="A525" s="57">
        <v>523</v>
      </c>
      <c r="B525" s="34" t="s">
        <v>2199</v>
      </c>
      <c r="C525" s="34" t="s">
        <v>2200</v>
      </c>
      <c r="D525" s="34" t="s">
        <v>563</v>
      </c>
    </row>
  </sheetData>
  <mergeCells count="1">
    <mergeCell ref="A1:D1"/>
  </mergeCells>
  <conditionalFormatting sqref="B3:B525">
    <cfRule type="duplicateValues" dxfId="0" priority="5"/>
  </conditionalFormatting>
  <pageMargins left="0.7" right="0.7" top="0.42" bottom="0.48" header="0.3" footer="0.3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workbookViewId="0">
      <pane xSplit="2" ySplit="4" topLeftCell="C5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defaultColWidth="9.140625" defaultRowHeight="15"/>
  <cols>
    <col min="1" max="1" width="6.28515625" style="84" customWidth="1"/>
    <col min="2" max="2" width="21.28515625" style="84" customWidth="1"/>
    <col min="3" max="3" width="13.7109375" style="84" customWidth="1"/>
    <col min="4" max="6" width="13.7109375" style="107" customWidth="1"/>
    <col min="7" max="10" width="13.7109375" style="84" customWidth="1"/>
    <col min="11" max="11" width="13.7109375" style="109" customWidth="1"/>
    <col min="12" max="13" width="13.7109375" style="83" customWidth="1"/>
    <col min="14" max="16384" width="9.140625" style="84"/>
  </cols>
  <sheetData>
    <row r="1" spans="1:13" ht="26.25" customHeight="1">
      <c r="A1" s="298" t="s">
        <v>2002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3" ht="18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3" ht="112.5" customHeight="1">
      <c r="A3" s="86" t="s">
        <v>1907</v>
      </c>
      <c r="B3" s="86" t="s">
        <v>1908</v>
      </c>
      <c r="C3" s="86" t="s">
        <v>1909</v>
      </c>
      <c r="D3" s="87" t="s">
        <v>1910</v>
      </c>
      <c r="E3" s="86" t="s">
        <v>1911</v>
      </c>
      <c r="F3" s="87" t="s">
        <v>1912</v>
      </c>
      <c r="G3" s="86" t="s">
        <v>1913</v>
      </c>
      <c r="H3" s="86" t="s">
        <v>1914</v>
      </c>
      <c r="I3" s="87" t="s">
        <v>1915</v>
      </c>
      <c r="J3" s="86" t="s">
        <v>1916</v>
      </c>
      <c r="K3" s="87" t="s">
        <v>1917</v>
      </c>
      <c r="L3" s="86" t="s">
        <v>1918</v>
      </c>
      <c r="M3" s="86" t="s">
        <v>1919</v>
      </c>
    </row>
    <row r="4" spans="1:13" ht="16.5">
      <c r="A4" s="88" t="s">
        <v>12</v>
      </c>
      <c r="B4" s="88" t="s">
        <v>13</v>
      </c>
      <c r="C4" s="88">
        <v>1</v>
      </c>
      <c r="D4" s="88">
        <v>2</v>
      </c>
      <c r="E4" s="88">
        <v>3</v>
      </c>
      <c r="F4" s="88">
        <v>4</v>
      </c>
      <c r="G4" s="88">
        <v>5</v>
      </c>
      <c r="H4" s="88">
        <v>6</v>
      </c>
      <c r="I4" s="88">
        <v>7</v>
      </c>
      <c r="J4" s="88">
        <v>8</v>
      </c>
      <c r="K4" s="88">
        <v>9</v>
      </c>
      <c r="L4" s="88">
        <v>10</v>
      </c>
      <c r="M4" s="88">
        <v>11</v>
      </c>
    </row>
    <row r="5" spans="1:13" ht="24.75" customHeight="1">
      <c r="A5" s="89"/>
      <c r="B5" s="90" t="s">
        <v>1920</v>
      </c>
      <c r="C5" s="91">
        <f t="shared" ref="C5" si="0">COUNTIF(C6:C69,"x")</f>
        <v>63</v>
      </c>
      <c r="D5" s="92">
        <f>COUNTIF(D6:D69,"x")</f>
        <v>63</v>
      </c>
      <c r="E5" s="91">
        <f t="shared" ref="E5:G5" si="1">COUNTIF(E6:E69,"x")</f>
        <v>30</v>
      </c>
      <c r="F5" s="92">
        <f t="shared" si="1"/>
        <v>13</v>
      </c>
      <c r="G5" s="91">
        <f t="shared" si="1"/>
        <v>58</v>
      </c>
      <c r="H5" s="91">
        <f>COUNTIF(H6:H69,"x")</f>
        <v>24</v>
      </c>
      <c r="I5" s="91">
        <f>COUNTIF(I6:I69,"x")</f>
        <v>24</v>
      </c>
      <c r="J5" s="91">
        <f t="shared" ref="J5:M5" si="2">COUNTIF(J6:J69,"x")</f>
        <v>39</v>
      </c>
      <c r="K5" s="92">
        <f t="shared" si="2"/>
        <v>37</v>
      </c>
      <c r="L5" s="91">
        <f t="shared" si="2"/>
        <v>63</v>
      </c>
      <c r="M5" s="91">
        <f t="shared" si="2"/>
        <v>63</v>
      </c>
    </row>
    <row r="6" spans="1:13" ht="23.25" customHeight="1">
      <c r="A6" s="93">
        <v>1</v>
      </c>
      <c r="B6" s="94" t="s">
        <v>1921</v>
      </c>
      <c r="C6" s="95" t="s">
        <v>1922</v>
      </c>
      <c r="D6" s="96" t="s">
        <v>1922</v>
      </c>
      <c r="E6" s="96"/>
      <c r="F6" s="97"/>
      <c r="G6" s="96" t="s">
        <v>1922</v>
      </c>
      <c r="H6" s="98" t="s">
        <v>1922</v>
      </c>
      <c r="I6" s="98" t="s">
        <v>1922</v>
      </c>
      <c r="J6" s="96"/>
      <c r="K6" s="95"/>
      <c r="L6" s="95" t="s">
        <v>1922</v>
      </c>
      <c r="M6" s="95" t="s">
        <v>1922</v>
      </c>
    </row>
    <row r="7" spans="1:13" ht="23.25" customHeight="1">
      <c r="A7" s="93">
        <v>2</v>
      </c>
      <c r="B7" s="94" t="s">
        <v>1923</v>
      </c>
      <c r="C7" s="95" t="s">
        <v>1922</v>
      </c>
      <c r="D7" s="96" t="s">
        <v>1922</v>
      </c>
      <c r="E7" s="96" t="s">
        <v>1922</v>
      </c>
      <c r="F7" s="97"/>
      <c r="G7" s="96" t="s">
        <v>1922</v>
      </c>
      <c r="H7" s="98"/>
      <c r="I7" s="98"/>
      <c r="J7" s="96" t="s">
        <v>1922</v>
      </c>
      <c r="K7" s="95" t="s">
        <v>1922</v>
      </c>
      <c r="L7" s="95" t="s">
        <v>1922</v>
      </c>
      <c r="M7" s="95" t="s">
        <v>1922</v>
      </c>
    </row>
    <row r="8" spans="1:13" ht="23.25" customHeight="1">
      <c r="A8" s="93">
        <v>3</v>
      </c>
      <c r="B8" s="94" t="s">
        <v>1924</v>
      </c>
      <c r="C8" s="95" t="s">
        <v>1922</v>
      </c>
      <c r="D8" s="96" t="s">
        <v>1922</v>
      </c>
      <c r="E8" s="96"/>
      <c r="F8" s="97"/>
      <c r="G8" s="96" t="s">
        <v>1922</v>
      </c>
      <c r="H8" s="98" t="s">
        <v>1922</v>
      </c>
      <c r="I8" s="98" t="s">
        <v>1922</v>
      </c>
      <c r="J8" s="96"/>
      <c r="K8" s="95"/>
      <c r="L8" s="95" t="s">
        <v>1922</v>
      </c>
      <c r="M8" s="95" t="s">
        <v>1922</v>
      </c>
    </row>
    <row r="9" spans="1:13" ht="23.25" customHeight="1">
      <c r="A9" s="93">
        <v>4</v>
      </c>
      <c r="B9" s="94" t="s">
        <v>1925</v>
      </c>
      <c r="C9" s="95" t="s">
        <v>1922</v>
      </c>
      <c r="D9" s="96" t="s">
        <v>1922</v>
      </c>
      <c r="E9" s="96"/>
      <c r="F9" s="97"/>
      <c r="G9" s="96" t="s">
        <v>1922</v>
      </c>
      <c r="H9" s="98"/>
      <c r="I9" s="98"/>
      <c r="J9" s="96" t="s">
        <v>1922</v>
      </c>
      <c r="K9" s="95" t="s">
        <v>1922</v>
      </c>
      <c r="L9" s="95" t="s">
        <v>1922</v>
      </c>
      <c r="M9" s="95" t="s">
        <v>1922</v>
      </c>
    </row>
    <row r="10" spans="1:13" ht="23.25" customHeight="1">
      <c r="A10" s="93">
        <v>5</v>
      </c>
      <c r="B10" s="94" t="s">
        <v>1926</v>
      </c>
      <c r="C10" s="95" t="s">
        <v>1922</v>
      </c>
      <c r="D10" s="96" t="s">
        <v>1922</v>
      </c>
      <c r="E10" s="96" t="s">
        <v>1922</v>
      </c>
      <c r="F10" s="97" t="s">
        <v>1922</v>
      </c>
      <c r="G10" s="96"/>
      <c r="H10" s="98"/>
      <c r="I10" s="98"/>
      <c r="J10" s="96" t="s">
        <v>1922</v>
      </c>
      <c r="K10" s="95" t="s">
        <v>1922</v>
      </c>
      <c r="L10" s="95" t="s">
        <v>1922</v>
      </c>
      <c r="M10" s="95" t="s">
        <v>1922</v>
      </c>
    </row>
    <row r="11" spans="1:13" ht="23.25" customHeight="1">
      <c r="A11" s="93">
        <v>6</v>
      </c>
      <c r="B11" s="94" t="s">
        <v>1927</v>
      </c>
      <c r="C11" s="95" t="s">
        <v>1922</v>
      </c>
      <c r="D11" s="96" t="s">
        <v>1922</v>
      </c>
      <c r="E11" s="96"/>
      <c r="F11" s="97"/>
      <c r="G11" s="96" t="s">
        <v>1922</v>
      </c>
      <c r="H11" s="98" t="s">
        <v>1922</v>
      </c>
      <c r="I11" s="98" t="s">
        <v>1922</v>
      </c>
      <c r="J11" s="96"/>
      <c r="K11" s="95"/>
      <c r="L11" s="95" t="s">
        <v>1922</v>
      </c>
      <c r="M11" s="95" t="s">
        <v>1922</v>
      </c>
    </row>
    <row r="12" spans="1:13" ht="23.25" customHeight="1">
      <c r="A12" s="93">
        <v>7</v>
      </c>
      <c r="B12" s="94" t="s">
        <v>1928</v>
      </c>
      <c r="C12" s="95" t="s">
        <v>1922</v>
      </c>
      <c r="D12" s="96" t="s">
        <v>1922</v>
      </c>
      <c r="E12" s="96"/>
      <c r="F12" s="99"/>
      <c r="G12" s="96" t="s">
        <v>1922</v>
      </c>
      <c r="H12" s="98" t="s">
        <v>1922</v>
      </c>
      <c r="I12" s="98" t="s">
        <v>1922</v>
      </c>
      <c r="J12" s="96"/>
      <c r="K12" s="95"/>
      <c r="L12" s="95" t="s">
        <v>1922</v>
      </c>
      <c r="M12" s="95" t="s">
        <v>1922</v>
      </c>
    </row>
    <row r="13" spans="1:13" ht="23.25" customHeight="1">
      <c r="A13" s="93">
        <v>8</v>
      </c>
      <c r="B13" s="94" t="s">
        <v>1929</v>
      </c>
      <c r="C13" s="95" t="s">
        <v>1922</v>
      </c>
      <c r="D13" s="96" t="s">
        <v>1922</v>
      </c>
      <c r="E13" s="96"/>
      <c r="F13" s="97"/>
      <c r="G13" s="96" t="s">
        <v>1922</v>
      </c>
      <c r="H13" s="98" t="s">
        <v>1922</v>
      </c>
      <c r="I13" s="98" t="s">
        <v>1922</v>
      </c>
      <c r="J13" s="96"/>
      <c r="K13" s="95"/>
      <c r="L13" s="95" t="s">
        <v>1922</v>
      </c>
      <c r="M13" s="95" t="s">
        <v>1922</v>
      </c>
    </row>
    <row r="14" spans="1:13" ht="23.25" customHeight="1">
      <c r="A14" s="93">
        <v>9</v>
      </c>
      <c r="B14" s="94" t="s">
        <v>1930</v>
      </c>
      <c r="C14" s="95" t="s">
        <v>1922</v>
      </c>
      <c r="D14" s="96" t="s">
        <v>1922</v>
      </c>
      <c r="E14" s="96"/>
      <c r="F14" s="97"/>
      <c r="G14" s="96" t="s">
        <v>1922</v>
      </c>
      <c r="H14" s="98" t="s">
        <v>1922</v>
      </c>
      <c r="I14" s="98" t="s">
        <v>1922</v>
      </c>
      <c r="J14" s="96"/>
      <c r="K14" s="95"/>
      <c r="L14" s="95" t="s">
        <v>1922</v>
      </c>
      <c r="M14" s="95" t="s">
        <v>1922</v>
      </c>
    </row>
    <row r="15" spans="1:13" ht="23.25" customHeight="1">
      <c r="A15" s="93">
        <v>10</v>
      </c>
      <c r="B15" s="94" t="s">
        <v>1931</v>
      </c>
      <c r="C15" s="95" t="s">
        <v>1922</v>
      </c>
      <c r="D15" s="96" t="s">
        <v>1922</v>
      </c>
      <c r="E15" s="96"/>
      <c r="F15" s="97"/>
      <c r="G15" s="96" t="s">
        <v>1922</v>
      </c>
      <c r="H15" s="98" t="s">
        <v>1922</v>
      </c>
      <c r="I15" s="98" t="s">
        <v>1922</v>
      </c>
      <c r="J15" s="96"/>
      <c r="K15" s="95"/>
      <c r="L15" s="95" t="s">
        <v>1922</v>
      </c>
      <c r="M15" s="95" t="s">
        <v>1922</v>
      </c>
    </row>
    <row r="16" spans="1:13" ht="23.25" customHeight="1">
      <c r="A16" s="93">
        <v>11</v>
      </c>
      <c r="B16" s="94" t="s">
        <v>1932</v>
      </c>
      <c r="C16" s="95" t="s">
        <v>1922</v>
      </c>
      <c r="D16" s="96" t="s">
        <v>1922</v>
      </c>
      <c r="E16" s="96"/>
      <c r="F16" s="97"/>
      <c r="G16" s="96" t="s">
        <v>1922</v>
      </c>
      <c r="H16" s="98" t="s">
        <v>1922</v>
      </c>
      <c r="I16" s="98" t="s">
        <v>1922</v>
      </c>
      <c r="J16" s="96"/>
      <c r="K16" s="95"/>
      <c r="L16" s="95" t="s">
        <v>1922</v>
      </c>
      <c r="M16" s="95" t="s">
        <v>1922</v>
      </c>
    </row>
    <row r="17" spans="1:13" ht="23.25" customHeight="1">
      <c r="A17" s="93">
        <v>12</v>
      </c>
      <c r="B17" s="94" t="s">
        <v>1933</v>
      </c>
      <c r="C17" s="95" t="s">
        <v>1922</v>
      </c>
      <c r="D17" s="96" t="s">
        <v>1922</v>
      </c>
      <c r="E17" s="96"/>
      <c r="F17" s="97"/>
      <c r="G17" s="96" t="s">
        <v>1922</v>
      </c>
      <c r="H17" s="98" t="s">
        <v>1922</v>
      </c>
      <c r="I17" s="98" t="s">
        <v>1922</v>
      </c>
      <c r="J17" s="96"/>
      <c r="K17" s="95"/>
      <c r="L17" s="95" t="s">
        <v>1922</v>
      </c>
      <c r="M17" s="95" t="s">
        <v>1922</v>
      </c>
    </row>
    <row r="18" spans="1:13" ht="23.25" customHeight="1">
      <c r="A18" s="93">
        <v>13</v>
      </c>
      <c r="B18" s="94" t="s">
        <v>1934</v>
      </c>
      <c r="C18" s="95" t="s">
        <v>1922</v>
      </c>
      <c r="D18" s="96" t="s">
        <v>1922</v>
      </c>
      <c r="E18" s="96"/>
      <c r="F18" s="97"/>
      <c r="G18" s="96" t="s">
        <v>1922</v>
      </c>
      <c r="H18" s="98" t="s">
        <v>1922</v>
      </c>
      <c r="I18" s="98" t="s">
        <v>1922</v>
      </c>
      <c r="J18" s="96"/>
      <c r="K18" s="95"/>
      <c r="L18" s="95" t="s">
        <v>1922</v>
      </c>
      <c r="M18" s="95" t="s">
        <v>1922</v>
      </c>
    </row>
    <row r="19" spans="1:13" ht="23.25" customHeight="1">
      <c r="A19" s="93">
        <v>14</v>
      </c>
      <c r="B19" s="94" t="s">
        <v>1935</v>
      </c>
      <c r="C19" s="95" t="s">
        <v>1922</v>
      </c>
      <c r="D19" s="96" t="s">
        <v>1922</v>
      </c>
      <c r="E19" s="96"/>
      <c r="F19" s="97"/>
      <c r="G19" s="96" t="s">
        <v>1922</v>
      </c>
      <c r="H19" s="98"/>
      <c r="I19" s="98"/>
      <c r="J19" s="96" t="s">
        <v>1922</v>
      </c>
      <c r="K19" s="95" t="s">
        <v>1922</v>
      </c>
      <c r="L19" s="95" t="s">
        <v>1922</v>
      </c>
      <c r="M19" s="95" t="s">
        <v>1922</v>
      </c>
    </row>
    <row r="20" spans="1:13" ht="23.25" customHeight="1">
      <c r="A20" s="93">
        <v>15</v>
      </c>
      <c r="B20" s="94" t="s">
        <v>1936</v>
      </c>
      <c r="C20" s="95" t="s">
        <v>1922</v>
      </c>
      <c r="D20" s="96" t="s">
        <v>1922</v>
      </c>
      <c r="E20" s="96"/>
      <c r="F20" s="97"/>
      <c r="G20" s="96" t="s">
        <v>1922</v>
      </c>
      <c r="H20" s="98"/>
      <c r="I20" s="98"/>
      <c r="J20" s="96" t="s">
        <v>1922</v>
      </c>
      <c r="K20" s="95" t="s">
        <v>1922</v>
      </c>
      <c r="L20" s="95" t="s">
        <v>1922</v>
      </c>
      <c r="M20" s="95" t="s">
        <v>1922</v>
      </c>
    </row>
    <row r="21" spans="1:13" ht="23.25" customHeight="1">
      <c r="A21" s="93">
        <v>16</v>
      </c>
      <c r="B21" s="94" t="s">
        <v>1937</v>
      </c>
      <c r="C21" s="95" t="s">
        <v>1922</v>
      </c>
      <c r="D21" s="96" t="s">
        <v>1922</v>
      </c>
      <c r="E21" s="96"/>
      <c r="F21" s="97"/>
      <c r="G21" s="96" t="s">
        <v>1922</v>
      </c>
      <c r="H21" s="98"/>
      <c r="I21" s="98"/>
      <c r="J21" s="96" t="s">
        <v>1922</v>
      </c>
      <c r="K21" s="95" t="s">
        <v>1922</v>
      </c>
      <c r="L21" s="95" t="s">
        <v>1922</v>
      </c>
      <c r="M21" s="95" t="s">
        <v>1922</v>
      </c>
    </row>
    <row r="22" spans="1:13" ht="23.25" customHeight="1">
      <c r="A22" s="93">
        <v>17</v>
      </c>
      <c r="B22" s="94" t="s">
        <v>1938</v>
      </c>
      <c r="C22" s="95" t="s">
        <v>1922</v>
      </c>
      <c r="D22" s="96" t="s">
        <v>1922</v>
      </c>
      <c r="E22" s="96" t="s">
        <v>1922</v>
      </c>
      <c r="F22" s="97"/>
      <c r="G22" s="96" t="s">
        <v>1922</v>
      </c>
      <c r="H22" s="98"/>
      <c r="I22" s="98"/>
      <c r="J22" s="96" t="s">
        <v>1922</v>
      </c>
      <c r="K22" s="95" t="s">
        <v>1922</v>
      </c>
      <c r="L22" s="95" t="s">
        <v>1922</v>
      </c>
      <c r="M22" s="95" t="s">
        <v>1922</v>
      </c>
    </row>
    <row r="23" spans="1:13" ht="23.25" customHeight="1">
      <c r="A23" s="93">
        <v>18</v>
      </c>
      <c r="B23" s="100" t="s">
        <v>1939</v>
      </c>
      <c r="C23" s="95" t="s">
        <v>1922</v>
      </c>
      <c r="D23" s="95" t="s">
        <v>1922</v>
      </c>
      <c r="E23" s="95"/>
      <c r="F23" s="97"/>
      <c r="G23" s="95" t="s">
        <v>1922</v>
      </c>
      <c r="H23" s="98"/>
      <c r="I23" s="98"/>
      <c r="J23" s="96" t="s">
        <v>1922</v>
      </c>
      <c r="K23" s="95" t="s">
        <v>1922</v>
      </c>
      <c r="L23" s="95" t="s">
        <v>1922</v>
      </c>
      <c r="M23" s="95" t="s">
        <v>1922</v>
      </c>
    </row>
    <row r="24" spans="1:13" ht="23.25" customHeight="1">
      <c r="A24" s="93">
        <v>19</v>
      </c>
      <c r="B24" s="94" t="s">
        <v>1940</v>
      </c>
      <c r="C24" s="95" t="s">
        <v>1922</v>
      </c>
      <c r="D24" s="96" t="s">
        <v>1922</v>
      </c>
      <c r="E24" s="96"/>
      <c r="F24" s="97"/>
      <c r="G24" s="96" t="s">
        <v>1922</v>
      </c>
      <c r="H24" s="98" t="s">
        <v>1922</v>
      </c>
      <c r="I24" s="98" t="s">
        <v>1922</v>
      </c>
      <c r="J24" s="96"/>
      <c r="K24" s="95"/>
      <c r="L24" s="95" t="s">
        <v>1922</v>
      </c>
      <c r="M24" s="95" t="s">
        <v>1922</v>
      </c>
    </row>
    <row r="25" spans="1:13" ht="23.25" customHeight="1">
      <c r="A25" s="93">
        <v>20</v>
      </c>
      <c r="B25" s="94" t="s">
        <v>1941</v>
      </c>
      <c r="C25" s="95" t="s">
        <v>1922</v>
      </c>
      <c r="D25" s="96" t="s">
        <v>1922</v>
      </c>
      <c r="E25" s="96"/>
      <c r="F25" s="96"/>
      <c r="G25" s="96" t="s">
        <v>1922</v>
      </c>
      <c r="H25" s="98"/>
      <c r="I25" s="98"/>
      <c r="J25" s="98" t="s">
        <v>1922</v>
      </c>
      <c r="K25" s="95"/>
      <c r="L25" s="95" t="s">
        <v>1922</v>
      </c>
      <c r="M25" s="95" t="s">
        <v>1922</v>
      </c>
    </row>
    <row r="26" spans="1:13" ht="23.25" customHeight="1">
      <c r="A26" s="93">
        <v>21</v>
      </c>
      <c r="B26" s="94" t="s">
        <v>1942</v>
      </c>
      <c r="C26" s="95" t="s">
        <v>1922</v>
      </c>
      <c r="D26" s="96" t="s">
        <v>1922</v>
      </c>
      <c r="E26" s="96"/>
      <c r="F26" s="96"/>
      <c r="G26" s="96" t="s">
        <v>1922</v>
      </c>
      <c r="H26" s="98"/>
      <c r="I26" s="98"/>
      <c r="J26" s="98" t="s">
        <v>1922</v>
      </c>
      <c r="K26" s="95"/>
      <c r="L26" s="95" t="s">
        <v>1922</v>
      </c>
      <c r="M26" s="95" t="s">
        <v>1922</v>
      </c>
    </row>
    <row r="27" spans="1:13" ht="23.25" customHeight="1">
      <c r="A27" s="93">
        <v>22</v>
      </c>
      <c r="B27" s="94" t="s">
        <v>1943</v>
      </c>
      <c r="C27" s="95" t="s">
        <v>1922</v>
      </c>
      <c r="D27" s="96" t="s">
        <v>1922</v>
      </c>
      <c r="E27" s="96"/>
      <c r="F27" s="96"/>
      <c r="G27" s="96" t="s">
        <v>1922</v>
      </c>
      <c r="H27" s="98"/>
      <c r="I27" s="98"/>
      <c r="J27" s="98" t="s">
        <v>1922</v>
      </c>
      <c r="K27" s="95"/>
      <c r="L27" s="95" t="s">
        <v>1922</v>
      </c>
      <c r="M27" s="95" t="s">
        <v>1922</v>
      </c>
    </row>
    <row r="28" spans="1:13" ht="23.25" customHeight="1">
      <c r="A28" s="93">
        <v>23</v>
      </c>
      <c r="B28" s="94" t="s">
        <v>1944</v>
      </c>
      <c r="C28" s="95" t="s">
        <v>1922</v>
      </c>
      <c r="D28" s="96" t="s">
        <v>1922</v>
      </c>
      <c r="E28" s="96"/>
      <c r="F28" s="96"/>
      <c r="G28" s="96" t="s">
        <v>1922</v>
      </c>
      <c r="H28" s="98" t="s">
        <v>1922</v>
      </c>
      <c r="I28" s="98" t="s">
        <v>1922</v>
      </c>
      <c r="J28" s="96"/>
      <c r="K28" s="95"/>
      <c r="L28" s="95" t="s">
        <v>1922</v>
      </c>
      <c r="M28" s="95" t="s">
        <v>1922</v>
      </c>
    </row>
    <row r="29" spans="1:13" ht="23.25" customHeight="1">
      <c r="A29" s="93">
        <v>24</v>
      </c>
      <c r="B29" s="94" t="s">
        <v>1945</v>
      </c>
      <c r="C29" s="95" t="s">
        <v>1922</v>
      </c>
      <c r="D29" s="96" t="s">
        <v>1922</v>
      </c>
      <c r="E29" s="96"/>
      <c r="F29" s="96"/>
      <c r="G29" s="96" t="s">
        <v>1922</v>
      </c>
      <c r="H29" s="98" t="s">
        <v>1922</v>
      </c>
      <c r="I29" s="98" t="s">
        <v>1922</v>
      </c>
      <c r="J29" s="96"/>
      <c r="K29" s="95"/>
      <c r="L29" s="95" t="s">
        <v>1922</v>
      </c>
      <c r="M29" s="95" t="s">
        <v>1922</v>
      </c>
    </row>
    <row r="30" spans="1:13" ht="23.25" customHeight="1">
      <c r="A30" s="93">
        <v>25</v>
      </c>
      <c r="B30" s="94" t="s">
        <v>1946</v>
      </c>
      <c r="C30" s="95" t="s">
        <v>1922</v>
      </c>
      <c r="D30" s="96" t="s">
        <v>1922</v>
      </c>
      <c r="E30" s="96"/>
      <c r="F30" s="96"/>
      <c r="G30" s="96" t="s">
        <v>1922</v>
      </c>
      <c r="H30" s="98"/>
      <c r="I30" s="98"/>
      <c r="J30" s="98" t="s">
        <v>1922</v>
      </c>
      <c r="K30" s="95"/>
      <c r="L30" s="95" t="s">
        <v>1922</v>
      </c>
      <c r="M30" s="95" t="s">
        <v>1922</v>
      </c>
    </row>
    <row r="31" spans="1:13" ht="23.25" customHeight="1">
      <c r="A31" s="93">
        <v>26</v>
      </c>
      <c r="B31" s="94" t="s">
        <v>1947</v>
      </c>
      <c r="C31" s="95" t="s">
        <v>1922</v>
      </c>
      <c r="D31" s="96" t="s">
        <v>1922</v>
      </c>
      <c r="E31" s="96"/>
      <c r="F31" s="96"/>
      <c r="G31" s="96" t="s">
        <v>1922</v>
      </c>
      <c r="H31" s="98" t="s">
        <v>1922</v>
      </c>
      <c r="I31" s="98" t="s">
        <v>1922</v>
      </c>
      <c r="J31" s="96"/>
      <c r="K31" s="95"/>
      <c r="L31" s="95" t="s">
        <v>1922</v>
      </c>
      <c r="M31" s="95" t="s">
        <v>1922</v>
      </c>
    </row>
    <row r="32" spans="1:13" ht="23.25" customHeight="1">
      <c r="A32" s="93">
        <v>27</v>
      </c>
      <c r="B32" s="94" t="s">
        <v>1948</v>
      </c>
      <c r="C32" s="95" t="s">
        <v>1922</v>
      </c>
      <c r="D32" s="96" t="s">
        <v>1922</v>
      </c>
      <c r="E32" s="96"/>
      <c r="F32" s="97"/>
      <c r="G32" s="96" t="s">
        <v>1922</v>
      </c>
      <c r="H32" s="98" t="s">
        <v>1922</v>
      </c>
      <c r="I32" s="98" t="s">
        <v>1922</v>
      </c>
      <c r="J32" s="96"/>
      <c r="K32" s="95"/>
      <c r="L32" s="95" t="s">
        <v>1922</v>
      </c>
      <c r="M32" s="95" t="s">
        <v>1922</v>
      </c>
    </row>
    <row r="33" spans="1:13" ht="23.25" customHeight="1">
      <c r="A33" s="93">
        <v>28</v>
      </c>
      <c r="B33" s="94" t="s">
        <v>1949</v>
      </c>
      <c r="C33" s="95" t="s">
        <v>1922</v>
      </c>
      <c r="D33" s="96" t="s">
        <v>1922</v>
      </c>
      <c r="E33" s="96"/>
      <c r="F33" s="96"/>
      <c r="G33" s="96" t="s">
        <v>1922</v>
      </c>
      <c r="H33" s="98"/>
      <c r="I33" s="98"/>
      <c r="J33" s="98" t="s">
        <v>1922</v>
      </c>
      <c r="K33" s="95"/>
      <c r="L33" s="95" t="s">
        <v>1922</v>
      </c>
      <c r="M33" s="95" t="s">
        <v>1922</v>
      </c>
    </row>
    <row r="34" spans="1:13" ht="23.25" customHeight="1">
      <c r="A34" s="93">
        <v>29</v>
      </c>
      <c r="B34" s="94" t="s">
        <v>1950</v>
      </c>
      <c r="C34" s="95" t="s">
        <v>1922</v>
      </c>
      <c r="D34" s="96" t="s">
        <v>1922</v>
      </c>
      <c r="E34" s="96"/>
      <c r="F34" s="97"/>
      <c r="G34" s="96" t="s">
        <v>1922</v>
      </c>
      <c r="H34" s="98" t="s">
        <v>1922</v>
      </c>
      <c r="I34" s="98" t="s">
        <v>1922</v>
      </c>
      <c r="J34" s="96"/>
      <c r="K34" s="95"/>
      <c r="L34" s="95" t="s">
        <v>1922</v>
      </c>
      <c r="M34" s="95" t="s">
        <v>1922</v>
      </c>
    </row>
    <row r="35" spans="1:13" ht="23.25" customHeight="1">
      <c r="A35" s="93">
        <v>30</v>
      </c>
      <c r="B35" s="94" t="s">
        <v>1951</v>
      </c>
      <c r="C35" s="95" t="s">
        <v>1922</v>
      </c>
      <c r="D35" s="96" t="s">
        <v>1922</v>
      </c>
      <c r="E35" s="96"/>
      <c r="F35" s="97"/>
      <c r="G35" s="96" t="s">
        <v>1922</v>
      </c>
      <c r="H35" s="98" t="s">
        <v>1922</v>
      </c>
      <c r="I35" s="98" t="s">
        <v>1922</v>
      </c>
      <c r="J35" s="96"/>
      <c r="K35" s="95"/>
      <c r="L35" s="95" t="s">
        <v>1922</v>
      </c>
      <c r="M35" s="95" t="s">
        <v>1922</v>
      </c>
    </row>
    <row r="36" spans="1:13" ht="23.25" customHeight="1">
      <c r="A36" s="93">
        <v>31</v>
      </c>
      <c r="B36" s="94" t="s">
        <v>1952</v>
      </c>
      <c r="C36" s="95" t="s">
        <v>1922</v>
      </c>
      <c r="D36" s="96" t="s">
        <v>1922</v>
      </c>
      <c r="E36" s="96"/>
      <c r="F36" s="96"/>
      <c r="G36" s="96" t="s">
        <v>1922</v>
      </c>
      <c r="H36" s="98" t="s">
        <v>1922</v>
      </c>
      <c r="I36" s="98" t="s">
        <v>1922</v>
      </c>
      <c r="J36" s="96"/>
      <c r="K36" s="95"/>
      <c r="L36" s="95" t="s">
        <v>1922</v>
      </c>
      <c r="M36" s="95" t="s">
        <v>1922</v>
      </c>
    </row>
    <row r="37" spans="1:13" ht="23.25" customHeight="1">
      <c r="A37" s="93">
        <v>32</v>
      </c>
      <c r="B37" s="94" t="s">
        <v>1953</v>
      </c>
      <c r="C37" s="95" t="s">
        <v>1922</v>
      </c>
      <c r="D37" s="96" t="s">
        <v>1922</v>
      </c>
      <c r="E37" s="96"/>
      <c r="F37" s="96"/>
      <c r="G37" s="96" t="s">
        <v>1922</v>
      </c>
      <c r="H37" s="98" t="s">
        <v>1922</v>
      </c>
      <c r="I37" s="98" t="s">
        <v>1922</v>
      </c>
      <c r="J37" s="96"/>
      <c r="K37" s="95"/>
      <c r="L37" s="95" t="s">
        <v>1922</v>
      </c>
      <c r="M37" s="95" t="s">
        <v>1922</v>
      </c>
    </row>
    <row r="38" spans="1:13" ht="23.25" customHeight="1">
      <c r="A38" s="93">
        <v>33</v>
      </c>
      <c r="B38" s="94" t="s">
        <v>1954</v>
      </c>
      <c r="C38" s="95" t="s">
        <v>1922</v>
      </c>
      <c r="D38" s="96" t="s">
        <v>1922</v>
      </c>
      <c r="E38" s="96"/>
      <c r="F38" s="96"/>
      <c r="G38" s="96" t="s">
        <v>1922</v>
      </c>
      <c r="H38" s="98" t="s">
        <v>1922</v>
      </c>
      <c r="I38" s="98" t="s">
        <v>1922</v>
      </c>
      <c r="J38" s="96"/>
      <c r="K38" s="95"/>
      <c r="L38" s="95" t="s">
        <v>1922</v>
      </c>
      <c r="M38" s="95" t="s">
        <v>1922</v>
      </c>
    </row>
    <row r="39" spans="1:13" ht="23.25" customHeight="1">
      <c r="A39" s="93">
        <v>34</v>
      </c>
      <c r="B39" s="94" t="s">
        <v>1955</v>
      </c>
      <c r="C39" s="95" t="s">
        <v>1922</v>
      </c>
      <c r="D39" s="96" t="s">
        <v>1922</v>
      </c>
      <c r="E39" s="96"/>
      <c r="F39" s="97"/>
      <c r="G39" s="96" t="s">
        <v>1922</v>
      </c>
      <c r="H39" s="98" t="s">
        <v>1922</v>
      </c>
      <c r="I39" s="98" t="s">
        <v>1922</v>
      </c>
      <c r="J39" s="96"/>
      <c r="K39" s="95"/>
      <c r="L39" s="95" t="s">
        <v>1922</v>
      </c>
      <c r="M39" s="95" t="s">
        <v>1922</v>
      </c>
    </row>
    <row r="40" spans="1:13" ht="23.25" customHeight="1">
      <c r="A40" s="93">
        <v>35</v>
      </c>
      <c r="B40" s="94" t="s">
        <v>1956</v>
      </c>
      <c r="C40" s="95" t="s">
        <v>1922</v>
      </c>
      <c r="D40" s="96" t="s">
        <v>1922</v>
      </c>
      <c r="E40" s="96" t="s">
        <v>1922</v>
      </c>
      <c r="F40" s="97"/>
      <c r="G40" s="96" t="s">
        <v>1922</v>
      </c>
      <c r="H40" s="98" t="s">
        <v>1922</v>
      </c>
      <c r="I40" s="98" t="s">
        <v>1922</v>
      </c>
      <c r="J40" s="96"/>
      <c r="K40" s="95" t="s">
        <v>1922</v>
      </c>
      <c r="L40" s="95" t="s">
        <v>1922</v>
      </c>
      <c r="M40" s="95" t="s">
        <v>1922</v>
      </c>
    </row>
    <row r="41" spans="1:13" ht="23.25" customHeight="1">
      <c r="A41" s="93">
        <v>36</v>
      </c>
      <c r="B41" s="94" t="s">
        <v>1957</v>
      </c>
      <c r="C41" s="95" t="s">
        <v>1922</v>
      </c>
      <c r="D41" s="96" t="s">
        <v>1922</v>
      </c>
      <c r="E41" s="96" t="s">
        <v>1922</v>
      </c>
      <c r="F41" s="97"/>
      <c r="G41" s="96" t="s">
        <v>1922</v>
      </c>
      <c r="H41" s="98" t="s">
        <v>1922</v>
      </c>
      <c r="I41" s="98" t="s">
        <v>1922</v>
      </c>
      <c r="J41" s="96"/>
      <c r="K41" s="95" t="s">
        <v>1922</v>
      </c>
      <c r="L41" s="95" t="s">
        <v>1922</v>
      </c>
      <c r="M41" s="95" t="s">
        <v>1922</v>
      </c>
    </row>
    <row r="42" spans="1:13" ht="23.25" customHeight="1">
      <c r="A42" s="93">
        <v>37</v>
      </c>
      <c r="B42" s="94" t="s">
        <v>1958</v>
      </c>
      <c r="C42" s="95" t="s">
        <v>1922</v>
      </c>
      <c r="D42" s="96" t="s">
        <v>1922</v>
      </c>
      <c r="E42" s="96" t="s">
        <v>1922</v>
      </c>
      <c r="F42" s="97"/>
      <c r="G42" s="96" t="s">
        <v>1922</v>
      </c>
      <c r="H42" s="98"/>
      <c r="I42" s="98"/>
      <c r="J42" s="96" t="s">
        <v>1922</v>
      </c>
      <c r="K42" s="95" t="s">
        <v>1922</v>
      </c>
      <c r="L42" s="95" t="s">
        <v>1922</v>
      </c>
      <c r="M42" s="95" t="s">
        <v>1922</v>
      </c>
    </row>
    <row r="43" spans="1:13" ht="23.25" customHeight="1">
      <c r="A43" s="93">
        <v>38</v>
      </c>
      <c r="B43" s="94" t="s">
        <v>1959</v>
      </c>
      <c r="C43" s="95" t="s">
        <v>1922</v>
      </c>
      <c r="D43" s="96" t="s">
        <v>1922</v>
      </c>
      <c r="E43" s="96" t="s">
        <v>1922</v>
      </c>
      <c r="F43" s="97"/>
      <c r="G43" s="96" t="s">
        <v>1922</v>
      </c>
      <c r="H43" s="98"/>
      <c r="I43" s="98"/>
      <c r="J43" s="96" t="s">
        <v>1922</v>
      </c>
      <c r="K43" s="95" t="s">
        <v>1922</v>
      </c>
      <c r="L43" s="95" t="s">
        <v>1922</v>
      </c>
      <c r="M43" s="95" t="s">
        <v>1922</v>
      </c>
    </row>
    <row r="44" spans="1:13" ht="23.25" customHeight="1">
      <c r="A44" s="93">
        <v>39</v>
      </c>
      <c r="B44" s="94" t="s">
        <v>1960</v>
      </c>
      <c r="C44" s="95" t="s">
        <v>1922</v>
      </c>
      <c r="D44" s="96" t="s">
        <v>1922</v>
      </c>
      <c r="E44" s="96" t="s">
        <v>1922</v>
      </c>
      <c r="F44" s="97"/>
      <c r="G44" s="96" t="s">
        <v>1922</v>
      </c>
      <c r="H44" s="98" t="s">
        <v>1922</v>
      </c>
      <c r="I44" s="98" t="s">
        <v>1922</v>
      </c>
      <c r="J44" s="96"/>
      <c r="K44" s="95" t="s">
        <v>1922</v>
      </c>
      <c r="L44" s="95" t="s">
        <v>1922</v>
      </c>
      <c r="M44" s="95" t="s">
        <v>1922</v>
      </c>
    </row>
    <row r="45" spans="1:13" ht="23.25" customHeight="1">
      <c r="A45" s="93">
        <v>40</v>
      </c>
      <c r="B45" s="94" t="s">
        <v>1961</v>
      </c>
      <c r="C45" s="95" t="s">
        <v>1922</v>
      </c>
      <c r="D45" s="96" t="s">
        <v>1922</v>
      </c>
      <c r="E45" s="96"/>
      <c r="F45" s="97"/>
      <c r="G45" s="96" t="s">
        <v>1922</v>
      </c>
      <c r="H45" s="98"/>
      <c r="I45" s="98"/>
      <c r="J45" s="96" t="s">
        <v>1922</v>
      </c>
      <c r="K45" s="95" t="s">
        <v>1922</v>
      </c>
      <c r="L45" s="95" t="s">
        <v>1922</v>
      </c>
      <c r="M45" s="95" t="s">
        <v>1922</v>
      </c>
    </row>
    <row r="46" spans="1:13" ht="23.25" customHeight="1">
      <c r="A46" s="93">
        <v>41</v>
      </c>
      <c r="B46" s="94" t="s">
        <v>1962</v>
      </c>
      <c r="C46" s="95" t="s">
        <v>1922</v>
      </c>
      <c r="D46" s="96" t="s">
        <v>1922</v>
      </c>
      <c r="E46" s="96" t="s">
        <v>1922</v>
      </c>
      <c r="F46" s="97"/>
      <c r="G46" s="96" t="s">
        <v>1922</v>
      </c>
      <c r="H46" s="98"/>
      <c r="I46" s="98"/>
      <c r="J46" s="96" t="s">
        <v>1922</v>
      </c>
      <c r="K46" s="95" t="s">
        <v>1922</v>
      </c>
      <c r="L46" s="95" t="s">
        <v>1922</v>
      </c>
      <c r="M46" s="95" t="s">
        <v>1922</v>
      </c>
    </row>
    <row r="47" spans="1:13" ht="23.25" customHeight="1">
      <c r="A47" s="93">
        <v>42</v>
      </c>
      <c r="B47" s="94" t="s">
        <v>1963</v>
      </c>
      <c r="C47" s="95" t="s">
        <v>1922</v>
      </c>
      <c r="D47" s="96" t="s">
        <v>1922</v>
      </c>
      <c r="E47" s="96" t="s">
        <v>1922</v>
      </c>
      <c r="F47" s="97"/>
      <c r="G47" s="96" t="s">
        <v>1922</v>
      </c>
      <c r="H47" s="98"/>
      <c r="I47" s="98"/>
      <c r="J47" s="96" t="s">
        <v>1922</v>
      </c>
      <c r="K47" s="95" t="s">
        <v>1922</v>
      </c>
      <c r="L47" s="95" t="s">
        <v>1922</v>
      </c>
      <c r="M47" s="95" t="s">
        <v>1922</v>
      </c>
    </row>
    <row r="48" spans="1:13" ht="23.25" customHeight="1">
      <c r="A48" s="93">
        <v>43</v>
      </c>
      <c r="B48" s="94" t="s">
        <v>1964</v>
      </c>
      <c r="C48" s="95" t="s">
        <v>1922</v>
      </c>
      <c r="D48" s="96" t="s">
        <v>1922</v>
      </c>
      <c r="E48" s="96" t="s">
        <v>1922</v>
      </c>
      <c r="F48" s="97"/>
      <c r="G48" s="96" t="s">
        <v>1922</v>
      </c>
      <c r="H48" s="98"/>
      <c r="I48" s="98"/>
      <c r="J48" s="96" t="s">
        <v>1922</v>
      </c>
      <c r="K48" s="95" t="s">
        <v>1922</v>
      </c>
      <c r="L48" s="95" t="s">
        <v>1922</v>
      </c>
      <c r="M48" s="95" t="s">
        <v>1922</v>
      </c>
    </row>
    <row r="49" spans="1:13" ht="23.25" customHeight="1">
      <c r="A49" s="93">
        <v>44</v>
      </c>
      <c r="B49" s="94" t="s">
        <v>1965</v>
      </c>
      <c r="C49" s="95" t="s">
        <v>1922</v>
      </c>
      <c r="D49" s="96" t="s">
        <v>1922</v>
      </c>
      <c r="E49" s="96" t="s">
        <v>1922</v>
      </c>
      <c r="F49" s="97"/>
      <c r="G49" s="96" t="s">
        <v>1922</v>
      </c>
      <c r="H49" s="98"/>
      <c r="I49" s="98"/>
      <c r="J49" s="96" t="s">
        <v>1922</v>
      </c>
      <c r="K49" s="95" t="s">
        <v>1922</v>
      </c>
      <c r="L49" s="95" t="s">
        <v>1922</v>
      </c>
      <c r="M49" s="95" t="s">
        <v>1922</v>
      </c>
    </row>
    <row r="50" spans="1:13" ht="23.25" customHeight="1">
      <c r="A50" s="93">
        <v>45</v>
      </c>
      <c r="B50" s="94" t="s">
        <v>1966</v>
      </c>
      <c r="C50" s="95" t="s">
        <v>1922</v>
      </c>
      <c r="D50" s="96" t="s">
        <v>1922</v>
      </c>
      <c r="E50" s="96" t="s">
        <v>1922</v>
      </c>
      <c r="F50" s="97"/>
      <c r="G50" s="96" t="s">
        <v>1922</v>
      </c>
      <c r="H50" s="98"/>
      <c r="I50" s="98"/>
      <c r="J50" s="96" t="s">
        <v>1922</v>
      </c>
      <c r="K50" s="95" t="s">
        <v>1922</v>
      </c>
      <c r="L50" s="95" t="s">
        <v>1922</v>
      </c>
      <c r="M50" s="95" t="s">
        <v>1922</v>
      </c>
    </row>
    <row r="51" spans="1:13" ht="23.25" customHeight="1">
      <c r="A51" s="93">
        <v>46</v>
      </c>
      <c r="B51" s="94" t="s">
        <v>1967</v>
      </c>
      <c r="C51" s="95" t="s">
        <v>1922</v>
      </c>
      <c r="D51" s="96" t="s">
        <v>1922</v>
      </c>
      <c r="E51" s="96" t="s">
        <v>1922</v>
      </c>
      <c r="F51" s="97" t="s">
        <v>1922</v>
      </c>
      <c r="G51" s="96"/>
      <c r="H51" s="98"/>
      <c r="I51" s="98"/>
      <c r="J51" s="96" t="s">
        <v>1922</v>
      </c>
      <c r="K51" s="95" t="s">
        <v>1922</v>
      </c>
      <c r="L51" s="95" t="s">
        <v>1922</v>
      </c>
      <c r="M51" s="95" t="s">
        <v>1922</v>
      </c>
    </row>
    <row r="52" spans="1:13" ht="23.25" customHeight="1">
      <c r="A52" s="93">
        <v>47</v>
      </c>
      <c r="B52" s="94" t="s">
        <v>1968</v>
      </c>
      <c r="C52" s="95" t="s">
        <v>1922</v>
      </c>
      <c r="D52" s="96" t="s">
        <v>1922</v>
      </c>
      <c r="E52" s="96" t="s">
        <v>1922</v>
      </c>
      <c r="F52" s="97" t="s">
        <v>1922</v>
      </c>
      <c r="G52" s="96" t="s">
        <v>1922</v>
      </c>
      <c r="H52" s="98"/>
      <c r="I52" s="98"/>
      <c r="J52" s="96" t="s">
        <v>1922</v>
      </c>
      <c r="K52" s="95" t="s">
        <v>1922</v>
      </c>
      <c r="L52" s="95" t="s">
        <v>1922</v>
      </c>
      <c r="M52" s="95" t="s">
        <v>1922</v>
      </c>
    </row>
    <row r="53" spans="1:13" ht="23.25" customHeight="1">
      <c r="A53" s="93">
        <v>48</v>
      </c>
      <c r="B53" s="94" t="s">
        <v>1969</v>
      </c>
      <c r="C53" s="95" t="s">
        <v>1922</v>
      </c>
      <c r="D53" s="96" t="s">
        <v>1922</v>
      </c>
      <c r="E53" s="96" t="s">
        <v>1922</v>
      </c>
      <c r="F53" s="97" t="s">
        <v>1922</v>
      </c>
      <c r="G53" s="96" t="s">
        <v>1922</v>
      </c>
      <c r="H53" s="98"/>
      <c r="I53" s="98"/>
      <c r="J53" s="96" t="s">
        <v>1922</v>
      </c>
      <c r="K53" s="95" t="s">
        <v>1922</v>
      </c>
      <c r="L53" s="95" t="s">
        <v>1922</v>
      </c>
      <c r="M53" s="95" t="s">
        <v>1922</v>
      </c>
    </row>
    <row r="54" spans="1:13" ht="23.25" customHeight="1">
      <c r="A54" s="93">
        <v>49</v>
      </c>
      <c r="B54" s="94" t="s">
        <v>1970</v>
      </c>
      <c r="C54" s="95" t="s">
        <v>1922</v>
      </c>
      <c r="D54" s="96" t="s">
        <v>1922</v>
      </c>
      <c r="E54" s="96" t="s">
        <v>1922</v>
      </c>
      <c r="F54" s="97" t="s">
        <v>1922</v>
      </c>
      <c r="G54" s="96" t="s">
        <v>1922</v>
      </c>
      <c r="H54" s="98"/>
      <c r="I54" s="98"/>
      <c r="J54" s="96" t="s">
        <v>1922</v>
      </c>
      <c r="K54" s="95" t="s">
        <v>1922</v>
      </c>
      <c r="L54" s="95" t="s">
        <v>1922</v>
      </c>
      <c r="M54" s="95" t="s">
        <v>1922</v>
      </c>
    </row>
    <row r="55" spans="1:13" ht="23.25" customHeight="1">
      <c r="A55" s="93">
        <v>50</v>
      </c>
      <c r="B55" s="94" t="s">
        <v>1971</v>
      </c>
      <c r="C55" s="95" t="s">
        <v>1922</v>
      </c>
      <c r="D55" s="96" t="s">
        <v>1922</v>
      </c>
      <c r="E55" s="96" t="s">
        <v>1922</v>
      </c>
      <c r="F55" s="97" t="s">
        <v>1922</v>
      </c>
      <c r="G55" s="96"/>
      <c r="H55" s="98"/>
      <c r="I55" s="98"/>
      <c r="J55" s="96" t="s">
        <v>1922</v>
      </c>
      <c r="K55" s="95" t="s">
        <v>1922</v>
      </c>
      <c r="L55" s="95" t="s">
        <v>1922</v>
      </c>
      <c r="M55" s="95" t="s">
        <v>1922</v>
      </c>
    </row>
    <row r="56" spans="1:13" ht="23.25" customHeight="1">
      <c r="A56" s="93">
        <v>51</v>
      </c>
      <c r="B56" s="94" t="s">
        <v>1972</v>
      </c>
      <c r="C56" s="95" t="s">
        <v>1922</v>
      </c>
      <c r="D56" s="96" t="s">
        <v>1922</v>
      </c>
      <c r="E56" s="96" t="s">
        <v>1922</v>
      </c>
      <c r="F56" s="96" t="s">
        <v>1922</v>
      </c>
      <c r="G56" s="96"/>
      <c r="H56" s="98"/>
      <c r="I56" s="98"/>
      <c r="J56" s="96" t="s">
        <v>1922</v>
      </c>
      <c r="K56" s="95" t="s">
        <v>1922</v>
      </c>
      <c r="L56" s="95" t="s">
        <v>1922</v>
      </c>
      <c r="M56" s="95" t="s">
        <v>1922</v>
      </c>
    </row>
    <row r="57" spans="1:13" ht="23.25" customHeight="1">
      <c r="A57" s="93">
        <v>52</v>
      </c>
      <c r="B57" s="100" t="s">
        <v>1973</v>
      </c>
      <c r="C57" s="95" t="s">
        <v>1922</v>
      </c>
      <c r="D57" s="95" t="s">
        <v>1922</v>
      </c>
      <c r="E57" s="95" t="s">
        <v>1922</v>
      </c>
      <c r="F57" s="97" t="s">
        <v>1922</v>
      </c>
      <c r="G57" s="95"/>
      <c r="H57" s="98"/>
      <c r="I57" s="98"/>
      <c r="J57" s="95" t="s">
        <v>1922</v>
      </c>
      <c r="K57" s="95" t="s">
        <v>1922</v>
      </c>
      <c r="L57" s="95" t="s">
        <v>1922</v>
      </c>
      <c r="M57" s="95" t="s">
        <v>1922</v>
      </c>
    </row>
    <row r="58" spans="1:13" ht="23.25" customHeight="1">
      <c r="A58" s="93">
        <v>53</v>
      </c>
      <c r="B58" s="94" t="s">
        <v>1974</v>
      </c>
      <c r="C58" s="95" t="s">
        <v>1922</v>
      </c>
      <c r="D58" s="96" t="s">
        <v>1922</v>
      </c>
      <c r="E58" s="96" t="s">
        <v>1922</v>
      </c>
      <c r="F58" s="97" t="s">
        <v>1922</v>
      </c>
      <c r="G58" s="96" t="s">
        <v>1922</v>
      </c>
      <c r="H58" s="98"/>
      <c r="I58" s="98"/>
      <c r="J58" s="96" t="s">
        <v>1922</v>
      </c>
      <c r="K58" s="95" t="s">
        <v>1922</v>
      </c>
      <c r="L58" s="95" t="s">
        <v>1922</v>
      </c>
      <c r="M58" s="95" t="s">
        <v>1922</v>
      </c>
    </row>
    <row r="59" spans="1:13" ht="23.25" customHeight="1">
      <c r="A59" s="93">
        <v>54</v>
      </c>
      <c r="B59" s="94" t="s">
        <v>1975</v>
      </c>
      <c r="C59" s="95" t="s">
        <v>1922</v>
      </c>
      <c r="D59" s="96" t="s">
        <v>1922</v>
      </c>
      <c r="E59" s="96" t="s">
        <v>1922</v>
      </c>
      <c r="F59" s="97" t="s">
        <v>1922</v>
      </c>
      <c r="G59" s="96" t="s">
        <v>1922</v>
      </c>
      <c r="H59" s="98"/>
      <c r="I59" s="98"/>
      <c r="J59" s="96" t="s">
        <v>1922</v>
      </c>
      <c r="K59" s="95" t="s">
        <v>1922</v>
      </c>
      <c r="L59" s="95" t="s">
        <v>1922</v>
      </c>
      <c r="M59" s="95" t="s">
        <v>1922</v>
      </c>
    </row>
    <row r="60" spans="1:13" ht="23.25" customHeight="1">
      <c r="A60" s="93">
        <v>55</v>
      </c>
      <c r="B60" s="94" t="s">
        <v>1976</v>
      </c>
      <c r="C60" s="95" t="s">
        <v>1922</v>
      </c>
      <c r="D60" s="96" t="s">
        <v>1922</v>
      </c>
      <c r="E60" s="96" t="s">
        <v>1922</v>
      </c>
      <c r="F60" s="97" t="s">
        <v>1922</v>
      </c>
      <c r="G60" s="96" t="s">
        <v>1922</v>
      </c>
      <c r="H60" s="98"/>
      <c r="I60" s="98"/>
      <c r="J60" s="96" t="s">
        <v>1922</v>
      </c>
      <c r="K60" s="95" t="s">
        <v>1922</v>
      </c>
      <c r="L60" s="95" t="s">
        <v>1922</v>
      </c>
      <c r="M60" s="95" t="s">
        <v>1922</v>
      </c>
    </row>
    <row r="61" spans="1:13" ht="23.25" customHeight="1">
      <c r="A61" s="93">
        <v>56</v>
      </c>
      <c r="B61" s="94" t="s">
        <v>1977</v>
      </c>
      <c r="C61" s="95" t="s">
        <v>1922</v>
      </c>
      <c r="D61" s="96" t="s">
        <v>1922</v>
      </c>
      <c r="E61" s="96" t="s">
        <v>1922</v>
      </c>
      <c r="F61" s="97" t="s">
        <v>1922</v>
      </c>
      <c r="G61" s="96" t="s">
        <v>1922</v>
      </c>
      <c r="H61" s="98"/>
      <c r="I61" s="98"/>
      <c r="J61" s="96" t="s">
        <v>1922</v>
      </c>
      <c r="K61" s="95" t="s">
        <v>1922</v>
      </c>
      <c r="L61" s="95" t="s">
        <v>1922</v>
      </c>
      <c r="M61" s="95" t="s">
        <v>1922</v>
      </c>
    </row>
    <row r="62" spans="1:13" ht="23.25" customHeight="1">
      <c r="A62" s="93">
        <v>57</v>
      </c>
      <c r="B62" s="101" t="s">
        <v>1978</v>
      </c>
      <c r="C62" s="95" t="s">
        <v>1922</v>
      </c>
      <c r="D62" s="102" t="s">
        <v>1922</v>
      </c>
      <c r="E62" s="96" t="s">
        <v>1922</v>
      </c>
      <c r="F62" s="97" t="s">
        <v>1922</v>
      </c>
      <c r="G62" s="96" t="s">
        <v>1922</v>
      </c>
      <c r="H62" s="98"/>
      <c r="I62" s="98"/>
      <c r="J62" s="96" t="s">
        <v>1922</v>
      </c>
      <c r="K62" s="95" t="s">
        <v>1922</v>
      </c>
      <c r="L62" s="95" t="s">
        <v>1922</v>
      </c>
      <c r="M62" s="95" t="s">
        <v>1922</v>
      </c>
    </row>
    <row r="63" spans="1:13" ht="23.25" customHeight="1">
      <c r="A63" s="93">
        <v>58</v>
      </c>
      <c r="B63" s="94" t="s">
        <v>1979</v>
      </c>
      <c r="C63" s="95" t="s">
        <v>1922</v>
      </c>
      <c r="D63" s="96" t="s">
        <v>1922</v>
      </c>
      <c r="E63" s="96" t="s">
        <v>1922</v>
      </c>
      <c r="F63" s="97"/>
      <c r="G63" s="96" t="s">
        <v>1922</v>
      </c>
      <c r="H63" s="98"/>
      <c r="I63" s="98"/>
      <c r="J63" s="98" t="s">
        <v>1922</v>
      </c>
      <c r="K63" s="95" t="s">
        <v>1922</v>
      </c>
      <c r="L63" s="95" t="s">
        <v>1922</v>
      </c>
      <c r="M63" s="95" t="s">
        <v>1922</v>
      </c>
    </row>
    <row r="64" spans="1:13" ht="23.25" customHeight="1">
      <c r="A64" s="93">
        <v>59</v>
      </c>
      <c r="B64" s="94" t="s">
        <v>1980</v>
      </c>
      <c r="C64" s="95" t="s">
        <v>1922</v>
      </c>
      <c r="D64" s="96" t="s">
        <v>1922</v>
      </c>
      <c r="E64" s="96" t="s">
        <v>1922</v>
      </c>
      <c r="F64" s="97"/>
      <c r="G64" s="96" t="s">
        <v>1922</v>
      </c>
      <c r="H64" s="98"/>
      <c r="I64" s="98"/>
      <c r="J64" s="98" t="s">
        <v>1922</v>
      </c>
      <c r="K64" s="95" t="s">
        <v>1922</v>
      </c>
      <c r="L64" s="95" t="s">
        <v>1922</v>
      </c>
      <c r="M64" s="95" t="s">
        <v>1922</v>
      </c>
    </row>
    <row r="65" spans="1:13" ht="23.25" customHeight="1">
      <c r="A65" s="93">
        <v>60</v>
      </c>
      <c r="B65" s="94" t="s">
        <v>1981</v>
      </c>
      <c r="C65" s="95" t="s">
        <v>1922</v>
      </c>
      <c r="D65" s="96" t="s">
        <v>1922</v>
      </c>
      <c r="E65" s="96"/>
      <c r="F65" s="97"/>
      <c r="G65" s="96" t="s">
        <v>1922</v>
      </c>
      <c r="H65" s="98"/>
      <c r="I65" s="98"/>
      <c r="J65" s="98" t="s">
        <v>1922</v>
      </c>
      <c r="K65" s="95" t="s">
        <v>1922</v>
      </c>
      <c r="L65" s="95" t="s">
        <v>1922</v>
      </c>
      <c r="M65" s="95" t="s">
        <v>1922</v>
      </c>
    </row>
    <row r="66" spans="1:13" ht="23.25" customHeight="1">
      <c r="A66" s="93">
        <v>61</v>
      </c>
      <c r="B66" s="94" t="s">
        <v>1982</v>
      </c>
      <c r="C66" s="95" t="s">
        <v>1922</v>
      </c>
      <c r="D66" s="96" t="s">
        <v>1922</v>
      </c>
      <c r="E66" s="96" t="s">
        <v>1922</v>
      </c>
      <c r="F66" s="97"/>
      <c r="G66" s="96" t="s">
        <v>1922</v>
      </c>
      <c r="H66" s="98"/>
      <c r="I66" s="98"/>
      <c r="J66" s="98" t="s">
        <v>1922</v>
      </c>
      <c r="K66" s="95" t="s">
        <v>1922</v>
      </c>
      <c r="L66" s="95" t="s">
        <v>1922</v>
      </c>
      <c r="M66" s="95" t="s">
        <v>1922</v>
      </c>
    </row>
    <row r="67" spans="1:13" ht="23.25" customHeight="1">
      <c r="A67" s="93">
        <v>62</v>
      </c>
      <c r="B67" s="94" t="s">
        <v>1983</v>
      </c>
      <c r="C67" s="95" t="s">
        <v>1922</v>
      </c>
      <c r="D67" s="96" t="s">
        <v>1922</v>
      </c>
      <c r="E67" s="96" t="s">
        <v>1922</v>
      </c>
      <c r="F67" s="97"/>
      <c r="G67" s="96" t="s">
        <v>1922</v>
      </c>
      <c r="H67" s="98"/>
      <c r="I67" s="98"/>
      <c r="J67" s="96" t="s">
        <v>1922</v>
      </c>
      <c r="K67" s="95" t="s">
        <v>1922</v>
      </c>
      <c r="L67" s="95" t="s">
        <v>1922</v>
      </c>
      <c r="M67" s="95" t="s">
        <v>1922</v>
      </c>
    </row>
    <row r="68" spans="1:13" ht="23.25" customHeight="1">
      <c r="A68" s="93">
        <v>63</v>
      </c>
      <c r="B68" s="94" t="s">
        <v>1984</v>
      </c>
      <c r="C68" s="95" t="s">
        <v>1922</v>
      </c>
      <c r="D68" s="96" t="s">
        <v>1922</v>
      </c>
      <c r="E68" s="96" t="s">
        <v>1922</v>
      </c>
      <c r="F68" s="97"/>
      <c r="G68" s="96" t="s">
        <v>1922</v>
      </c>
      <c r="H68" s="98"/>
      <c r="I68" s="98"/>
      <c r="J68" s="96" t="s">
        <v>1922</v>
      </c>
      <c r="K68" s="95" t="s">
        <v>1922</v>
      </c>
      <c r="L68" s="95" t="s">
        <v>1922</v>
      </c>
      <c r="M68" s="95" t="s">
        <v>1922</v>
      </c>
    </row>
    <row r="69" spans="1:13" ht="18.75" customHeight="1">
      <c r="A69" s="103"/>
      <c r="B69" s="104"/>
      <c r="C69" s="104"/>
      <c r="D69" s="103"/>
      <c r="E69" s="103"/>
      <c r="F69" s="103"/>
      <c r="G69" s="105"/>
      <c r="H69" s="105"/>
      <c r="I69" s="105"/>
      <c r="J69" s="103"/>
      <c r="K69" s="103"/>
      <c r="L69" s="106"/>
      <c r="M69" s="106"/>
    </row>
    <row r="70" spans="1:13">
      <c r="E70" s="108"/>
    </row>
    <row r="113" spans="2:3" ht="18.75">
      <c r="B113" s="110"/>
      <c r="C113" s="110"/>
    </row>
  </sheetData>
  <mergeCells count="1">
    <mergeCell ref="A1:K1"/>
  </mergeCells>
  <printOptions horizontalCentered="1"/>
  <pageMargins left="0.25" right="0.25" top="0.5" bottom="0.5" header="0.25" footer="0.25"/>
  <pageSetup paperSize="9" orientation="landscape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9"/>
  <sheetViews>
    <sheetView workbookViewId="0">
      <selection activeCell="H15" sqref="H15"/>
    </sheetView>
  </sheetViews>
  <sheetFormatPr defaultColWidth="9.140625" defaultRowHeight="15"/>
  <cols>
    <col min="1" max="1" width="7.7109375" style="2" customWidth="1"/>
    <col min="2" max="2" width="38" style="2" customWidth="1"/>
    <col min="3" max="3" width="10.42578125" style="2" customWidth="1"/>
    <col min="4" max="4" width="15.140625" style="2" customWidth="1"/>
    <col min="5" max="6" width="13.42578125" style="2" customWidth="1"/>
    <col min="7" max="16384" width="9.140625" style="2"/>
  </cols>
  <sheetData>
    <row r="1" spans="1:6" s="133" customFormat="1" ht="31.5" customHeight="1">
      <c r="A1" s="300" t="s">
        <v>2011</v>
      </c>
      <c r="B1" s="300"/>
      <c r="C1" s="300"/>
      <c r="D1" s="300"/>
      <c r="E1" s="300"/>
      <c r="F1" s="300"/>
    </row>
    <row r="2" spans="1:6" s="121" customFormat="1" ht="24" customHeight="1">
      <c r="A2" s="301" t="s">
        <v>2017</v>
      </c>
      <c r="B2" s="301"/>
      <c r="C2" s="301"/>
      <c r="D2" s="301"/>
      <c r="E2" s="301"/>
      <c r="F2" s="301"/>
    </row>
    <row r="3" spans="1:6" s="121" customFormat="1" ht="24" customHeight="1">
      <c r="A3" s="302" t="s">
        <v>2016</v>
      </c>
      <c r="B3" s="302"/>
      <c r="C3" s="302"/>
      <c r="D3" s="302"/>
      <c r="E3" s="302"/>
      <c r="F3" s="302"/>
    </row>
    <row r="4" spans="1:6" ht="23.25" customHeight="1">
      <c r="A4" s="303" t="s">
        <v>1</v>
      </c>
      <c r="B4" s="303" t="s">
        <v>2015</v>
      </c>
      <c r="C4" s="303" t="s">
        <v>223</v>
      </c>
      <c r="D4" s="305" t="s">
        <v>2010</v>
      </c>
      <c r="E4" s="306" t="s">
        <v>2012</v>
      </c>
      <c r="F4" s="306" t="s">
        <v>2013</v>
      </c>
    </row>
    <row r="5" spans="1:6" ht="22.5" customHeight="1">
      <c r="A5" s="304"/>
      <c r="B5" s="304"/>
      <c r="C5" s="304"/>
      <c r="D5" s="304"/>
      <c r="E5" s="307"/>
      <c r="F5" s="307"/>
    </row>
    <row r="6" spans="1:6" s="164" customFormat="1" ht="17.25" customHeight="1">
      <c r="A6" s="122" t="s">
        <v>12</v>
      </c>
      <c r="B6" s="122" t="s">
        <v>13</v>
      </c>
      <c r="C6" s="122" t="s">
        <v>14</v>
      </c>
      <c r="D6" s="122">
        <v>1</v>
      </c>
      <c r="E6" s="123">
        <v>2</v>
      </c>
      <c r="F6" s="122">
        <v>3</v>
      </c>
    </row>
    <row r="7" spans="1:6" s="115" customFormat="1" ht="18" customHeight="1">
      <c r="A7" s="124" t="s">
        <v>2007</v>
      </c>
      <c r="B7" s="125" t="s">
        <v>16</v>
      </c>
      <c r="C7" s="126"/>
      <c r="D7" s="126"/>
      <c r="E7" s="126"/>
      <c r="F7" s="126"/>
    </row>
    <row r="8" spans="1:6" s="115" customFormat="1" ht="18" customHeight="1">
      <c r="A8" s="127" t="s">
        <v>2008</v>
      </c>
      <c r="B8" s="128" t="s">
        <v>2014</v>
      </c>
      <c r="C8" s="129"/>
      <c r="D8" s="129"/>
      <c r="E8" s="129"/>
      <c r="F8" s="129"/>
    </row>
    <row r="9" spans="1:6" s="115" customFormat="1" ht="18" customHeight="1">
      <c r="A9" s="130" t="s">
        <v>1985</v>
      </c>
      <c r="B9" s="131" t="s">
        <v>2009</v>
      </c>
      <c r="C9" s="132"/>
      <c r="D9" s="132"/>
      <c r="E9" s="132"/>
      <c r="F9" s="132"/>
    </row>
    <row r="10" spans="1:6" s="115" customFormat="1" ht="18" customHeight="1">
      <c r="A10" s="116"/>
      <c r="B10" s="117"/>
      <c r="C10" s="117"/>
      <c r="D10" s="117"/>
      <c r="E10" s="117"/>
      <c r="F10" s="117"/>
    </row>
    <row r="11" spans="1:6" ht="15.75">
      <c r="D11" s="308" t="s">
        <v>132</v>
      </c>
      <c r="E11" s="308"/>
      <c r="F11" s="308"/>
    </row>
    <row r="12" spans="1:6" ht="15.75">
      <c r="A12" s="309" t="s">
        <v>130</v>
      </c>
      <c r="B12" s="309"/>
      <c r="D12" s="309" t="s">
        <v>1226</v>
      </c>
      <c r="E12" s="309"/>
      <c r="F12" s="309"/>
    </row>
    <row r="13" spans="1:6" ht="15.75">
      <c r="A13" s="308" t="s">
        <v>131</v>
      </c>
      <c r="B13" s="308"/>
      <c r="D13" s="308" t="s">
        <v>131</v>
      </c>
      <c r="E13" s="308"/>
      <c r="F13" s="308"/>
    </row>
    <row r="19" spans="1:2">
      <c r="A19" s="299" t="s">
        <v>1225</v>
      </c>
      <c r="B19" s="299"/>
    </row>
  </sheetData>
  <mergeCells count="15">
    <mergeCell ref="A19:B19"/>
    <mergeCell ref="A1:F1"/>
    <mergeCell ref="A2:F2"/>
    <mergeCell ref="A3:F3"/>
    <mergeCell ref="A4:A5"/>
    <mergeCell ref="B4:B5"/>
    <mergeCell ref="C4:C5"/>
    <mergeCell ref="D4:D5"/>
    <mergeCell ref="E4:E5"/>
    <mergeCell ref="F4:F5"/>
    <mergeCell ref="D11:F11"/>
    <mergeCell ref="A12:B12"/>
    <mergeCell ref="D12:F12"/>
    <mergeCell ref="A13:B13"/>
    <mergeCell ref="D13:F13"/>
  </mergeCells>
  <pageMargins left="0.25" right="0.25" top="0.7" bottom="0.27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topLeftCell="A10" workbookViewId="0">
      <selection activeCell="D7" sqref="D7"/>
    </sheetView>
  </sheetViews>
  <sheetFormatPr defaultColWidth="9.140625" defaultRowHeight="15"/>
  <cols>
    <col min="1" max="1" width="9.140625" style="2"/>
    <col min="2" max="2" width="60.5703125" style="2" customWidth="1"/>
    <col min="3" max="4" width="15.5703125" style="2" customWidth="1"/>
    <col min="5" max="5" width="9.140625" style="2" customWidth="1"/>
    <col min="6" max="6" width="45.5703125" style="2" hidden="1" customWidth="1"/>
    <col min="7" max="7" width="4.7109375" style="2" hidden="1" customWidth="1"/>
    <col min="8" max="8" width="24.42578125" style="2" hidden="1" customWidth="1"/>
    <col min="9" max="9" width="33.28515625" style="2" hidden="1" customWidth="1"/>
    <col min="10" max="10" width="6.140625" style="2" hidden="1" customWidth="1"/>
    <col min="11" max="11" width="9.140625" style="2" hidden="1" customWidth="1"/>
    <col min="12" max="12" width="0" style="2" hidden="1" customWidth="1"/>
    <col min="13" max="16384" width="9.140625" style="2"/>
  </cols>
  <sheetData>
    <row r="1" spans="1:14" ht="18.75">
      <c r="B1" s="37" t="s">
        <v>1458</v>
      </c>
    </row>
    <row r="2" spans="1:14" ht="28.5" customHeight="1">
      <c r="A2" s="283" t="s">
        <v>1223</v>
      </c>
      <c r="B2" s="283"/>
      <c r="C2" s="283"/>
      <c r="D2" s="67"/>
    </row>
    <row r="3" spans="1:14" s="5" customFormat="1">
      <c r="A3" s="293" t="s">
        <v>1</v>
      </c>
      <c r="B3" s="295" t="s">
        <v>133</v>
      </c>
      <c r="C3" s="293" t="s">
        <v>3</v>
      </c>
      <c r="D3" s="68"/>
    </row>
    <row r="4" spans="1:14" s="5" customFormat="1">
      <c r="A4" s="294"/>
      <c r="B4" s="296"/>
      <c r="C4" s="294"/>
      <c r="D4" s="68"/>
    </row>
    <row r="5" spans="1:14" s="58" customFormat="1">
      <c r="A5" s="6" t="s">
        <v>12</v>
      </c>
      <c r="B5" s="10" t="s">
        <v>13</v>
      </c>
      <c r="C5" s="6" t="s">
        <v>14</v>
      </c>
      <c r="D5" s="69" t="s">
        <v>1473</v>
      </c>
      <c r="N5" s="58" t="s">
        <v>1700</v>
      </c>
    </row>
    <row r="6" spans="1:14" s="51" customFormat="1" ht="15.75">
      <c r="A6" s="55">
        <v>1</v>
      </c>
      <c r="B6" s="39" t="s">
        <v>185</v>
      </c>
      <c r="C6" s="50"/>
      <c r="D6" s="71">
        <v>1</v>
      </c>
      <c r="H6" s="72">
        <v>4</v>
      </c>
      <c r="I6" s="72"/>
      <c r="K6" s="51">
        <v>2</v>
      </c>
      <c r="N6" s="51" t="str">
        <f>IF(C6&gt;0,CONCATENATE(B6," ",$N$5),B6)</f>
        <v>Cây ăn quả</v>
      </c>
    </row>
    <row r="7" spans="1:14" ht="15.75">
      <c r="A7" s="1">
        <v>2</v>
      </c>
      <c r="B7" s="61" t="s">
        <v>1222</v>
      </c>
      <c r="C7" s="62" t="s">
        <v>1380</v>
      </c>
      <c r="D7" s="70" t="s">
        <v>1625</v>
      </c>
      <c r="E7" s="2">
        <v>1</v>
      </c>
      <c r="F7" s="14" t="s">
        <v>221</v>
      </c>
      <c r="G7" s="2">
        <v>1</v>
      </c>
      <c r="H7" s="70" t="str">
        <f>IF(C7&gt;0,CONCATENATE(C7,$H$6),"")</f>
        <v>01211004</v>
      </c>
      <c r="I7" s="15" t="s">
        <v>222</v>
      </c>
      <c r="J7" s="2">
        <v>1</v>
      </c>
      <c r="K7" s="2" t="str">
        <f>IF(C7&gt;0,CONCATENATE(C7,$K$6),"")</f>
        <v>01211002</v>
      </c>
      <c r="N7" s="51" t="str">
        <f t="shared" ref="N7:N70" si="0">IF(C7&gt;0,CONCATENATE(B7," ",$N$5),B7)</f>
        <v>Nho hiện có</v>
      </c>
    </row>
    <row r="8" spans="1:14" ht="15.75">
      <c r="A8" s="53">
        <v>3</v>
      </c>
      <c r="B8" s="63" t="s">
        <v>1381</v>
      </c>
      <c r="C8" s="64"/>
      <c r="D8" s="70" t="s">
        <v>1475</v>
      </c>
      <c r="E8" s="2">
        <v>2</v>
      </c>
      <c r="F8" s="14" t="s">
        <v>221</v>
      </c>
      <c r="G8" s="2">
        <v>2</v>
      </c>
      <c r="H8" s="70" t="str">
        <f t="shared" ref="H8:H71" si="1">IF(C8&gt;0,CONCATENATE(C8,$H$6),"")</f>
        <v/>
      </c>
      <c r="I8" s="15" t="s">
        <v>222</v>
      </c>
      <c r="J8" s="2">
        <v>2</v>
      </c>
      <c r="K8" s="2" t="str">
        <f t="shared" ref="K8:K71" si="2">IF(C8&gt;0,CONCATENATE(C8,$K$6),"")</f>
        <v/>
      </c>
      <c r="N8" s="51" t="str">
        <f t="shared" si="0"/>
        <v>Cây ăn quả vùng nhiệt đới và cận nhiệt đới</v>
      </c>
    </row>
    <row r="9" spans="1:14" ht="15.75">
      <c r="A9" s="1">
        <v>4</v>
      </c>
      <c r="B9" s="9" t="s">
        <v>134</v>
      </c>
      <c r="C9" s="52" t="s">
        <v>1382</v>
      </c>
      <c r="D9" s="70" t="s">
        <v>1626</v>
      </c>
      <c r="E9" s="2">
        <v>3</v>
      </c>
      <c r="F9" s="14" t="s">
        <v>221</v>
      </c>
      <c r="G9" s="2">
        <v>3</v>
      </c>
      <c r="H9" s="70" t="str">
        <f t="shared" si="1"/>
        <v>01212104</v>
      </c>
      <c r="I9" s="15" t="s">
        <v>222</v>
      </c>
      <c r="J9" s="2">
        <v>3</v>
      </c>
      <c r="K9" s="2" t="str">
        <f t="shared" si="2"/>
        <v>01212102</v>
      </c>
      <c r="N9" s="51" t="str">
        <f t="shared" si="0"/>
        <v>Xoài hiện có</v>
      </c>
    </row>
    <row r="10" spans="1:14" ht="15.75">
      <c r="A10" s="1">
        <v>5</v>
      </c>
      <c r="B10" s="9" t="s">
        <v>135</v>
      </c>
      <c r="C10" s="52" t="s">
        <v>1383</v>
      </c>
      <c r="D10" s="70" t="s">
        <v>1627</v>
      </c>
      <c r="E10" s="2">
        <v>4</v>
      </c>
      <c r="F10" s="14" t="s">
        <v>221</v>
      </c>
      <c r="G10" s="2">
        <v>4</v>
      </c>
      <c r="H10" s="70" t="str">
        <f t="shared" si="1"/>
        <v>01212204</v>
      </c>
      <c r="I10" s="15" t="s">
        <v>222</v>
      </c>
      <c r="J10" s="2">
        <v>4</v>
      </c>
      <c r="K10" s="2" t="str">
        <f t="shared" si="2"/>
        <v>01212202</v>
      </c>
      <c r="N10" s="51" t="str">
        <f t="shared" si="0"/>
        <v>Hồng xiêm/Sa pô chê hiện có</v>
      </c>
    </row>
    <row r="11" spans="1:14" ht="15.75">
      <c r="A11" s="1">
        <v>6</v>
      </c>
      <c r="B11" s="9" t="s">
        <v>136</v>
      </c>
      <c r="C11" s="52" t="s">
        <v>1384</v>
      </c>
      <c r="D11" s="70" t="s">
        <v>1628</v>
      </c>
      <c r="E11" s="2">
        <v>5</v>
      </c>
      <c r="F11" s="14" t="s">
        <v>221</v>
      </c>
      <c r="G11" s="2">
        <v>5</v>
      </c>
      <c r="H11" s="70" t="str">
        <f t="shared" si="1"/>
        <v>01212304</v>
      </c>
      <c r="I11" s="15" t="s">
        <v>222</v>
      </c>
      <c r="J11" s="2">
        <v>5</v>
      </c>
      <c r="K11" s="2" t="str">
        <f t="shared" si="2"/>
        <v>01212302</v>
      </c>
      <c r="N11" s="51" t="str">
        <f t="shared" si="0"/>
        <v>Chuối hiện có</v>
      </c>
    </row>
    <row r="12" spans="1:14" ht="15.75">
      <c r="A12" s="1">
        <v>7</v>
      </c>
      <c r="B12" s="9" t="s">
        <v>137</v>
      </c>
      <c r="C12" s="52" t="s">
        <v>1385</v>
      </c>
      <c r="D12" s="70" t="s">
        <v>1629</v>
      </c>
      <c r="E12" s="2">
        <v>6</v>
      </c>
      <c r="F12" s="14" t="s">
        <v>221</v>
      </c>
      <c r="G12" s="2">
        <v>6</v>
      </c>
      <c r="H12" s="70" t="str">
        <f t="shared" si="1"/>
        <v>01212404</v>
      </c>
      <c r="I12" s="15" t="s">
        <v>222</v>
      </c>
      <c r="J12" s="2">
        <v>6</v>
      </c>
      <c r="K12" s="2" t="str">
        <f t="shared" si="2"/>
        <v>01212402</v>
      </c>
      <c r="N12" s="51" t="str">
        <f t="shared" si="0"/>
        <v>Thanh long hiện có</v>
      </c>
    </row>
    <row r="13" spans="1:14" ht="15.75">
      <c r="A13" s="1">
        <v>8</v>
      </c>
      <c r="B13" s="9" t="s">
        <v>138</v>
      </c>
      <c r="C13" s="52" t="s">
        <v>1386</v>
      </c>
      <c r="D13" s="70" t="s">
        <v>1630</v>
      </c>
      <c r="E13" s="2">
        <v>7</v>
      </c>
      <c r="F13" s="14" t="s">
        <v>221</v>
      </c>
      <c r="G13" s="2">
        <v>7</v>
      </c>
      <c r="H13" s="70" t="str">
        <f t="shared" si="1"/>
        <v>01212504</v>
      </c>
      <c r="I13" s="15" t="s">
        <v>222</v>
      </c>
      <c r="J13" s="2">
        <v>7</v>
      </c>
      <c r="K13" s="2" t="str">
        <f t="shared" si="2"/>
        <v>01212502</v>
      </c>
      <c r="N13" s="51" t="str">
        <f t="shared" si="0"/>
        <v>Đu đủ hiện có</v>
      </c>
    </row>
    <row r="14" spans="1:14" ht="15.75">
      <c r="A14" s="1">
        <v>9</v>
      </c>
      <c r="B14" s="9" t="s">
        <v>139</v>
      </c>
      <c r="C14" s="52" t="s">
        <v>1387</v>
      </c>
      <c r="D14" s="70" t="s">
        <v>1631</v>
      </c>
      <c r="E14" s="2">
        <v>8</v>
      </c>
      <c r="F14" s="14" t="s">
        <v>221</v>
      </c>
      <c r="G14" s="2">
        <v>8</v>
      </c>
      <c r="H14" s="70" t="str">
        <f t="shared" si="1"/>
        <v>01212604</v>
      </c>
      <c r="I14" s="15" t="s">
        <v>222</v>
      </c>
      <c r="J14" s="2">
        <v>8</v>
      </c>
      <c r="K14" s="2" t="str">
        <f t="shared" si="2"/>
        <v>01212602</v>
      </c>
      <c r="N14" s="51" t="str">
        <f t="shared" si="0"/>
        <v>Dứa/khóm/thơm hiện có</v>
      </c>
    </row>
    <row r="15" spans="1:14" ht="15.75">
      <c r="A15" s="1">
        <v>10</v>
      </c>
      <c r="B15" s="9" t="s">
        <v>140</v>
      </c>
      <c r="C15" s="52" t="s">
        <v>1388</v>
      </c>
      <c r="D15" s="70" t="s">
        <v>1632</v>
      </c>
      <c r="E15" s="2">
        <v>9</v>
      </c>
      <c r="F15" s="14" t="s">
        <v>221</v>
      </c>
      <c r="G15" s="2">
        <v>9</v>
      </c>
      <c r="H15" s="70" t="str">
        <f t="shared" si="1"/>
        <v>01212704</v>
      </c>
      <c r="I15" s="15" t="s">
        <v>222</v>
      </c>
      <c r="J15" s="2">
        <v>9</v>
      </c>
      <c r="K15" s="2" t="str">
        <f t="shared" si="2"/>
        <v>01212702</v>
      </c>
      <c r="N15" s="51" t="str">
        <f t="shared" si="0"/>
        <v>Sầu riêng hiện có</v>
      </c>
    </row>
    <row r="16" spans="1:14" ht="15.75">
      <c r="A16" s="1">
        <v>11</v>
      </c>
      <c r="B16" s="9" t="s">
        <v>141</v>
      </c>
      <c r="C16" s="52" t="s">
        <v>1389</v>
      </c>
      <c r="D16" s="70" t="s">
        <v>1633</v>
      </c>
      <c r="E16" s="2">
        <v>10</v>
      </c>
      <c r="F16" s="14" t="s">
        <v>221</v>
      </c>
      <c r="G16" s="2">
        <v>10</v>
      </c>
      <c r="H16" s="70" t="str">
        <f t="shared" si="1"/>
        <v>01212804</v>
      </c>
      <c r="I16" s="15" t="s">
        <v>222</v>
      </c>
      <c r="J16" s="2">
        <v>10</v>
      </c>
      <c r="K16" s="2" t="str">
        <f t="shared" si="2"/>
        <v>01212802</v>
      </c>
      <c r="N16" s="51" t="str">
        <f t="shared" si="0"/>
        <v>Na/Mãng cầu hiện có</v>
      </c>
    </row>
    <row r="17" spans="1:14" ht="15.75">
      <c r="A17" s="53">
        <v>12</v>
      </c>
      <c r="B17" s="44" t="s">
        <v>142</v>
      </c>
      <c r="C17" s="54"/>
      <c r="D17" s="70" t="s">
        <v>1475</v>
      </c>
      <c r="E17" s="2">
        <v>11</v>
      </c>
      <c r="F17" s="14" t="s">
        <v>221</v>
      </c>
      <c r="G17" s="2">
        <v>11</v>
      </c>
      <c r="H17" s="70" t="str">
        <f t="shared" si="1"/>
        <v/>
      </c>
      <c r="I17" s="15" t="s">
        <v>222</v>
      </c>
      <c r="J17" s="2">
        <v>11</v>
      </c>
      <c r="K17" s="2" t="str">
        <f t="shared" si="2"/>
        <v/>
      </c>
      <c r="N17" s="51" t="str">
        <f t="shared" si="0"/>
        <v>Các loại quả nhiệt đới và cận nhiệt đới khác</v>
      </c>
    </row>
    <row r="18" spans="1:14" ht="15.75">
      <c r="A18" s="1">
        <v>13</v>
      </c>
      <c r="B18" s="9" t="s">
        <v>143</v>
      </c>
      <c r="C18" s="52" t="s">
        <v>1390</v>
      </c>
      <c r="D18" s="70" t="s">
        <v>1634</v>
      </c>
      <c r="E18" s="2">
        <v>12</v>
      </c>
      <c r="F18" s="14" t="s">
        <v>221</v>
      </c>
      <c r="G18" s="2">
        <v>12</v>
      </c>
      <c r="H18" s="70" t="str">
        <f t="shared" si="1"/>
        <v>01212914</v>
      </c>
      <c r="I18" s="15" t="s">
        <v>222</v>
      </c>
      <c r="J18" s="2">
        <v>12</v>
      </c>
      <c r="K18" s="2" t="str">
        <f t="shared" si="2"/>
        <v>01212912</v>
      </c>
      <c r="N18" s="51" t="str">
        <f t="shared" si="0"/>
        <v>Hồng hiện có</v>
      </c>
    </row>
    <row r="19" spans="1:14" ht="15.75">
      <c r="A19" s="1">
        <v>14</v>
      </c>
      <c r="B19" s="9" t="s">
        <v>144</v>
      </c>
      <c r="C19" s="52" t="s">
        <v>1391</v>
      </c>
      <c r="D19" s="70" t="s">
        <v>1635</v>
      </c>
      <c r="E19" s="2">
        <v>13</v>
      </c>
      <c r="F19" s="14" t="s">
        <v>221</v>
      </c>
      <c r="G19" s="2">
        <v>13</v>
      </c>
      <c r="H19" s="70" t="str">
        <f t="shared" si="1"/>
        <v>01212924</v>
      </c>
      <c r="I19" s="15" t="s">
        <v>222</v>
      </c>
      <c r="J19" s="2">
        <v>13</v>
      </c>
      <c r="K19" s="2" t="str">
        <f t="shared" si="2"/>
        <v>01212922</v>
      </c>
      <c r="N19" s="51" t="str">
        <f t="shared" si="0"/>
        <v>Mít hiện có</v>
      </c>
    </row>
    <row r="20" spans="1:14" ht="15.75">
      <c r="A20" s="1">
        <v>15</v>
      </c>
      <c r="B20" s="9" t="s">
        <v>145</v>
      </c>
      <c r="C20" s="52" t="s">
        <v>1392</v>
      </c>
      <c r="D20" s="70" t="s">
        <v>1636</v>
      </c>
      <c r="E20" s="2">
        <v>14</v>
      </c>
      <c r="F20" s="14" t="s">
        <v>221</v>
      </c>
      <c r="G20" s="2">
        <v>14</v>
      </c>
      <c r="H20" s="70" t="str">
        <f t="shared" si="1"/>
        <v>01212934</v>
      </c>
      <c r="I20" s="15" t="s">
        <v>222</v>
      </c>
      <c r="J20" s="2">
        <v>14</v>
      </c>
      <c r="K20" s="2" t="str">
        <f t="shared" si="2"/>
        <v>01212932</v>
      </c>
      <c r="N20" s="51" t="str">
        <f t="shared" si="0"/>
        <v>Măng cụt hiện có</v>
      </c>
    </row>
    <row r="21" spans="1:14" ht="15.75">
      <c r="A21" s="1">
        <v>16</v>
      </c>
      <c r="B21" s="9" t="s">
        <v>146</v>
      </c>
      <c r="C21" s="52" t="s">
        <v>1393</v>
      </c>
      <c r="D21" s="70" t="s">
        <v>1637</v>
      </c>
      <c r="E21" s="2">
        <v>15</v>
      </c>
      <c r="F21" s="14" t="s">
        <v>221</v>
      </c>
      <c r="G21" s="2">
        <v>15</v>
      </c>
      <c r="H21" s="70" t="str">
        <f t="shared" si="1"/>
        <v>01212944</v>
      </c>
      <c r="I21" s="15" t="s">
        <v>222</v>
      </c>
      <c r="J21" s="2">
        <v>15</v>
      </c>
      <c r="K21" s="2" t="str">
        <f t="shared" si="2"/>
        <v>01212942</v>
      </c>
      <c r="N21" s="51" t="str">
        <f t="shared" si="0"/>
        <v>Ổi hiện có</v>
      </c>
    </row>
    <row r="22" spans="1:14" ht="15.75">
      <c r="A22" s="1">
        <v>17</v>
      </c>
      <c r="B22" s="9" t="s">
        <v>147</v>
      </c>
      <c r="C22" s="52" t="s">
        <v>1394</v>
      </c>
      <c r="D22" s="70" t="s">
        <v>1638</v>
      </c>
      <c r="E22" s="2">
        <v>16</v>
      </c>
      <c r="F22" s="14" t="s">
        <v>221</v>
      </c>
      <c r="G22" s="2">
        <v>16</v>
      </c>
      <c r="H22" s="70" t="str">
        <f t="shared" si="1"/>
        <v>01212954</v>
      </c>
      <c r="I22" s="15" t="s">
        <v>222</v>
      </c>
      <c r="J22" s="2">
        <v>16</v>
      </c>
      <c r="K22" s="2" t="str">
        <f t="shared" si="2"/>
        <v>01212952</v>
      </c>
      <c r="N22" s="51" t="str">
        <f t="shared" si="0"/>
        <v>Vú sữa hiện có</v>
      </c>
    </row>
    <row r="23" spans="1:14" ht="15.75">
      <c r="A23" s="1">
        <v>18</v>
      </c>
      <c r="B23" s="9" t="s">
        <v>148</v>
      </c>
      <c r="C23" s="52" t="s">
        <v>1395</v>
      </c>
      <c r="D23" s="70" t="s">
        <v>1639</v>
      </c>
      <c r="E23" s="2">
        <v>17</v>
      </c>
      <c r="F23" s="14" t="s">
        <v>221</v>
      </c>
      <c r="G23" s="2">
        <v>17</v>
      </c>
      <c r="H23" s="70" t="str">
        <f t="shared" si="1"/>
        <v>01212964</v>
      </c>
      <c r="I23" s="15" t="s">
        <v>222</v>
      </c>
      <c r="J23" s="2">
        <v>17</v>
      </c>
      <c r="K23" s="2" t="str">
        <f t="shared" si="2"/>
        <v>01212962</v>
      </c>
      <c r="N23" s="51" t="str">
        <f t="shared" si="0"/>
        <v>Chanh leo hiện có</v>
      </c>
    </row>
    <row r="24" spans="1:14" ht="15.75">
      <c r="A24" s="1">
        <v>19</v>
      </c>
      <c r="B24" s="9" t="s">
        <v>149</v>
      </c>
      <c r="C24" s="52" t="s">
        <v>1396</v>
      </c>
      <c r="D24" s="70" t="s">
        <v>1640</v>
      </c>
      <c r="E24" s="2">
        <v>18</v>
      </c>
      <c r="F24" s="14" t="s">
        <v>221</v>
      </c>
      <c r="G24" s="2">
        <v>18</v>
      </c>
      <c r="H24" s="70" t="str">
        <f t="shared" si="1"/>
        <v>01212974</v>
      </c>
      <c r="I24" s="15" t="s">
        <v>222</v>
      </c>
      <c r="J24" s="2">
        <v>18</v>
      </c>
      <c r="K24" s="2" t="str">
        <f t="shared" si="2"/>
        <v>01212972</v>
      </c>
      <c r="N24" s="51" t="str">
        <f t="shared" si="0"/>
        <v>Doi/mận hiện có</v>
      </c>
    </row>
    <row r="25" spans="1:14" ht="15.75">
      <c r="A25" s="1">
        <v>20</v>
      </c>
      <c r="B25" s="9" t="s">
        <v>150</v>
      </c>
      <c r="C25" s="52" t="s">
        <v>1397</v>
      </c>
      <c r="D25" s="70" t="s">
        <v>1641</v>
      </c>
      <c r="E25" s="2">
        <v>19</v>
      </c>
      <c r="F25" s="14" t="s">
        <v>221</v>
      </c>
      <c r="G25" s="2">
        <v>19</v>
      </c>
      <c r="H25" s="70" t="str">
        <f t="shared" si="1"/>
        <v>01212984</v>
      </c>
      <c r="I25" s="15" t="s">
        <v>222</v>
      </c>
      <c r="J25" s="2">
        <v>19</v>
      </c>
      <c r="K25" s="2" t="str">
        <f t="shared" si="2"/>
        <v>01212982</v>
      </c>
      <c r="N25" s="51" t="str">
        <f t="shared" si="0"/>
        <v>Quả bơ hiện có</v>
      </c>
    </row>
    <row r="26" spans="1:14" ht="21" customHeight="1">
      <c r="A26" s="1">
        <v>21</v>
      </c>
      <c r="B26" s="9" t="s">
        <v>151</v>
      </c>
      <c r="C26" s="52" t="s">
        <v>1398</v>
      </c>
      <c r="D26" s="70" t="s">
        <v>1642</v>
      </c>
      <c r="E26" s="2">
        <v>20</v>
      </c>
      <c r="F26" s="14" t="s">
        <v>221</v>
      </c>
      <c r="G26" s="2">
        <v>20</v>
      </c>
      <c r="H26" s="70" t="str">
        <f t="shared" si="1"/>
        <v>01212994</v>
      </c>
      <c r="I26" s="15" t="s">
        <v>222</v>
      </c>
      <c r="J26" s="2">
        <v>20</v>
      </c>
      <c r="K26" s="2" t="str">
        <f t="shared" si="2"/>
        <v>01212992</v>
      </c>
      <c r="N26" s="51" t="str">
        <f t="shared" si="0"/>
        <v>Các loại quả nhiệt đới và cận nhiệt đới khác chưa được phân vào đâu hiện có</v>
      </c>
    </row>
    <row r="27" spans="1:14" ht="15.75">
      <c r="A27" s="53">
        <v>22</v>
      </c>
      <c r="B27" s="44" t="s">
        <v>152</v>
      </c>
      <c r="C27" s="54"/>
      <c r="D27" s="70" t="s">
        <v>1475</v>
      </c>
      <c r="E27" s="2">
        <v>21</v>
      </c>
      <c r="F27" s="14" t="s">
        <v>221</v>
      </c>
      <c r="G27" s="2">
        <v>21</v>
      </c>
      <c r="H27" s="70" t="str">
        <f t="shared" si="1"/>
        <v/>
      </c>
      <c r="I27" s="15" t="s">
        <v>222</v>
      </c>
      <c r="J27" s="2">
        <v>21</v>
      </c>
      <c r="K27" s="2" t="str">
        <f t="shared" si="2"/>
        <v/>
      </c>
      <c r="N27" s="51" t="str">
        <f t="shared" si="0"/>
        <v>Các loại quả có múi thuộc họ cam, quýt</v>
      </c>
    </row>
    <row r="28" spans="1:14" ht="15.75">
      <c r="A28" s="1">
        <v>23</v>
      </c>
      <c r="B28" s="9" t="s">
        <v>153</v>
      </c>
      <c r="C28" s="52" t="s">
        <v>1399</v>
      </c>
      <c r="D28" s="70" t="s">
        <v>1643</v>
      </c>
      <c r="E28" s="2">
        <v>22</v>
      </c>
      <c r="F28" s="14" t="s">
        <v>221</v>
      </c>
      <c r="G28" s="2">
        <v>22</v>
      </c>
      <c r="H28" s="70" t="str">
        <f t="shared" si="1"/>
        <v>01213104</v>
      </c>
      <c r="I28" s="15" t="s">
        <v>222</v>
      </c>
      <c r="J28" s="2">
        <v>22</v>
      </c>
      <c r="K28" s="2" t="str">
        <f t="shared" si="2"/>
        <v>01213102</v>
      </c>
      <c r="N28" s="51" t="str">
        <f t="shared" si="0"/>
        <v>Cam hiện có</v>
      </c>
    </row>
    <row r="29" spans="1:14" ht="15.75">
      <c r="A29" s="1">
        <v>24</v>
      </c>
      <c r="B29" s="9" t="s">
        <v>154</v>
      </c>
      <c r="C29" s="52" t="s">
        <v>1400</v>
      </c>
      <c r="D29" s="70" t="s">
        <v>1644</v>
      </c>
      <c r="E29" s="2">
        <v>23</v>
      </c>
      <c r="F29" s="14" t="s">
        <v>221</v>
      </c>
      <c r="G29" s="2">
        <v>23</v>
      </c>
      <c r="H29" s="70" t="str">
        <f t="shared" si="1"/>
        <v>01213204</v>
      </c>
      <c r="I29" s="15" t="s">
        <v>222</v>
      </c>
      <c r="J29" s="2">
        <v>23</v>
      </c>
      <c r="K29" s="2" t="str">
        <f t="shared" si="2"/>
        <v>01213202</v>
      </c>
      <c r="N29" s="51" t="str">
        <f t="shared" si="0"/>
        <v>Quýt hiện có</v>
      </c>
    </row>
    <row r="30" spans="1:14" ht="15.75">
      <c r="A30" s="1">
        <v>25</v>
      </c>
      <c r="B30" s="9" t="s">
        <v>155</v>
      </c>
      <c r="C30" s="52" t="s">
        <v>1401</v>
      </c>
      <c r="D30" s="70" t="s">
        <v>1645</v>
      </c>
      <c r="E30" s="2">
        <v>24</v>
      </c>
      <c r="F30" s="14" t="s">
        <v>221</v>
      </c>
      <c r="G30" s="2">
        <v>24</v>
      </c>
      <c r="H30" s="70" t="str">
        <f t="shared" si="1"/>
        <v>01213304</v>
      </c>
      <c r="I30" s="15" t="s">
        <v>222</v>
      </c>
      <c r="J30" s="2">
        <v>24</v>
      </c>
      <c r="K30" s="2" t="str">
        <f t="shared" si="2"/>
        <v>01213302</v>
      </c>
      <c r="N30" s="51" t="str">
        <f t="shared" si="0"/>
        <v>Chanh hiện có</v>
      </c>
    </row>
    <row r="31" spans="1:14" ht="15.75">
      <c r="A31" s="1">
        <v>26</v>
      </c>
      <c r="B31" s="9" t="s">
        <v>156</v>
      </c>
      <c r="C31" s="52" t="s">
        <v>1402</v>
      </c>
      <c r="D31" s="70" t="s">
        <v>1646</v>
      </c>
      <c r="E31" s="2">
        <v>25</v>
      </c>
      <c r="F31" s="14" t="s">
        <v>221</v>
      </c>
      <c r="G31" s="2">
        <v>25</v>
      </c>
      <c r="H31" s="70" t="str">
        <f t="shared" si="1"/>
        <v>01213404</v>
      </c>
      <c r="I31" s="15" t="s">
        <v>222</v>
      </c>
      <c r="J31" s="2">
        <v>25</v>
      </c>
      <c r="K31" s="2" t="str">
        <f t="shared" si="2"/>
        <v>01213402</v>
      </c>
      <c r="N31" s="51" t="str">
        <f t="shared" si="0"/>
        <v>Bưởi hiện có</v>
      </c>
    </row>
    <row r="32" spans="1:14" ht="15.75">
      <c r="A32" s="1">
        <v>27</v>
      </c>
      <c r="B32" s="9" t="s">
        <v>157</v>
      </c>
      <c r="C32" s="52" t="s">
        <v>1403</v>
      </c>
      <c r="D32" s="70" t="s">
        <v>1647</v>
      </c>
      <c r="E32" s="2">
        <v>26</v>
      </c>
      <c r="F32" s="14" t="s">
        <v>221</v>
      </c>
      <c r="G32" s="2">
        <v>26</v>
      </c>
      <c r="H32" s="70" t="str">
        <f t="shared" si="1"/>
        <v>01213904</v>
      </c>
      <c r="I32" s="15" t="s">
        <v>222</v>
      </c>
      <c r="J32" s="2">
        <v>26</v>
      </c>
      <c r="K32" s="2" t="str">
        <f t="shared" si="2"/>
        <v>01213902</v>
      </c>
      <c r="N32" s="51" t="str">
        <f t="shared" si="0"/>
        <v>Các loại quả có múi thuộc họ cam, quýt khác hiện có</v>
      </c>
    </row>
    <row r="33" spans="1:14" ht="15.75">
      <c r="A33" s="53">
        <v>28</v>
      </c>
      <c r="B33" s="44" t="s">
        <v>158</v>
      </c>
      <c r="C33" s="54"/>
      <c r="D33" s="70" t="s">
        <v>1475</v>
      </c>
      <c r="E33" s="2">
        <v>27</v>
      </c>
      <c r="F33" s="14" t="s">
        <v>221</v>
      </c>
      <c r="G33" s="2">
        <v>27</v>
      </c>
      <c r="H33" s="70" t="str">
        <f t="shared" si="1"/>
        <v/>
      </c>
      <c r="I33" s="15" t="s">
        <v>222</v>
      </c>
      <c r="J33" s="2">
        <v>27</v>
      </c>
      <c r="K33" s="2" t="str">
        <f t="shared" si="2"/>
        <v/>
      </c>
      <c r="N33" s="51" t="str">
        <f t="shared" si="0"/>
        <v>Táo, mận và các loại quả có hạt như táo</v>
      </c>
    </row>
    <row r="34" spans="1:14" ht="15.75">
      <c r="A34" s="1">
        <v>29</v>
      </c>
      <c r="B34" s="9" t="s">
        <v>159</v>
      </c>
      <c r="C34" s="52" t="s">
        <v>1404</v>
      </c>
      <c r="D34" s="70" t="s">
        <v>1648</v>
      </c>
      <c r="E34" s="2">
        <v>28</v>
      </c>
      <c r="F34" s="14" t="s">
        <v>221</v>
      </c>
      <c r="G34" s="2">
        <v>28</v>
      </c>
      <c r="H34" s="70" t="str">
        <f t="shared" si="1"/>
        <v>01214104</v>
      </c>
      <c r="I34" s="15" t="s">
        <v>222</v>
      </c>
      <c r="J34" s="2">
        <v>28</v>
      </c>
      <c r="K34" s="2" t="str">
        <f t="shared" si="2"/>
        <v>01214102</v>
      </c>
      <c r="N34" s="51" t="str">
        <f t="shared" si="0"/>
        <v>Táo hiện có</v>
      </c>
    </row>
    <row r="35" spans="1:14" ht="15.75">
      <c r="A35" s="1">
        <v>30</v>
      </c>
      <c r="B35" s="9" t="s">
        <v>160</v>
      </c>
      <c r="C35" s="52" t="s">
        <v>1405</v>
      </c>
      <c r="D35" s="70" t="s">
        <v>1649</v>
      </c>
      <c r="E35" s="2">
        <v>29</v>
      </c>
      <c r="F35" s="14" t="s">
        <v>221</v>
      </c>
      <c r="G35" s="2">
        <v>29</v>
      </c>
      <c r="H35" s="70" t="str">
        <f t="shared" si="1"/>
        <v>01214204</v>
      </c>
      <c r="I35" s="15" t="s">
        <v>222</v>
      </c>
      <c r="J35" s="2">
        <v>29</v>
      </c>
      <c r="K35" s="2" t="str">
        <f t="shared" si="2"/>
        <v>01214202</v>
      </c>
      <c r="N35" s="51" t="str">
        <f t="shared" si="0"/>
        <v>Mận hiện có</v>
      </c>
    </row>
    <row r="36" spans="1:14" ht="15.75">
      <c r="A36" s="1">
        <v>31</v>
      </c>
      <c r="B36" s="9" t="s">
        <v>161</v>
      </c>
      <c r="C36" s="52" t="s">
        <v>1406</v>
      </c>
      <c r="D36" s="70" t="s">
        <v>1650</v>
      </c>
      <c r="E36" s="2">
        <v>30</v>
      </c>
      <c r="F36" s="14" t="s">
        <v>221</v>
      </c>
      <c r="G36" s="2">
        <v>30</v>
      </c>
      <c r="H36" s="70" t="str">
        <f t="shared" si="1"/>
        <v>01214304</v>
      </c>
      <c r="I36" s="15" t="s">
        <v>222</v>
      </c>
      <c r="J36" s="2">
        <v>30</v>
      </c>
      <c r="K36" s="2" t="str">
        <f t="shared" si="2"/>
        <v>01214302</v>
      </c>
      <c r="N36" s="51" t="str">
        <f t="shared" si="0"/>
        <v>Mơ hiện có</v>
      </c>
    </row>
    <row r="37" spans="1:14" ht="15.75">
      <c r="A37" s="1">
        <v>32</v>
      </c>
      <c r="B37" s="9" t="s">
        <v>1237</v>
      </c>
      <c r="C37" s="52" t="s">
        <v>1407</v>
      </c>
      <c r="D37" s="70" t="s">
        <v>1651</v>
      </c>
      <c r="E37" s="2">
        <v>31</v>
      </c>
      <c r="F37" s="14" t="s">
        <v>221</v>
      </c>
      <c r="G37" s="2">
        <v>31</v>
      </c>
      <c r="H37" s="70" t="str">
        <f t="shared" si="1"/>
        <v>01214404</v>
      </c>
      <c r="I37" s="15" t="s">
        <v>222</v>
      </c>
      <c r="J37" s="2">
        <v>31</v>
      </c>
      <c r="K37" s="2" t="str">
        <f t="shared" si="2"/>
        <v>01214402</v>
      </c>
      <c r="N37" s="51" t="str">
        <f t="shared" si="0"/>
        <v>Đào quả hiện có</v>
      </c>
    </row>
    <row r="38" spans="1:14" ht="15.75">
      <c r="A38" s="1">
        <v>33</v>
      </c>
      <c r="B38" s="9" t="s">
        <v>162</v>
      </c>
      <c r="C38" s="52" t="s">
        <v>1408</v>
      </c>
      <c r="D38" s="70" t="s">
        <v>1652</v>
      </c>
      <c r="E38" s="2">
        <v>32</v>
      </c>
      <c r="F38" s="14" t="s">
        <v>221</v>
      </c>
      <c r="G38" s="2">
        <v>32</v>
      </c>
      <c r="H38" s="70" t="str">
        <f t="shared" si="1"/>
        <v>01214504</v>
      </c>
      <c r="I38" s="15" t="s">
        <v>222</v>
      </c>
      <c r="J38" s="2">
        <v>32</v>
      </c>
      <c r="K38" s="2" t="str">
        <f t="shared" si="2"/>
        <v>01214502</v>
      </c>
      <c r="N38" s="51" t="str">
        <f t="shared" si="0"/>
        <v>Lê hiện có</v>
      </c>
    </row>
    <row r="39" spans="1:14" ht="15.75">
      <c r="A39" s="1">
        <v>34</v>
      </c>
      <c r="B39" s="9" t="s">
        <v>163</v>
      </c>
      <c r="C39" s="52" t="s">
        <v>1409</v>
      </c>
      <c r="D39" s="70" t="s">
        <v>1653</v>
      </c>
      <c r="E39" s="2">
        <v>33</v>
      </c>
      <c r="F39" s="14" t="s">
        <v>221</v>
      </c>
      <c r="G39" s="2">
        <v>33</v>
      </c>
      <c r="H39" s="70" t="str">
        <f t="shared" si="1"/>
        <v>01214904</v>
      </c>
      <c r="I39" s="15" t="s">
        <v>222</v>
      </c>
      <c r="J39" s="2">
        <v>33</v>
      </c>
      <c r="K39" s="2" t="str">
        <f t="shared" si="2"/>
        <v>01214902</v>
      </c>
      <c r="N39" s="51" t="str">
        <f t="shared" si="0"/>
        <v>Các loại quả có hạt như táo khác chưa được phân vào đâu hiện có</v>
      </c>
    </row>
    <row r="40" spans="1:14" ht="15.75">
      <c r="A40" s="53">
        <v>35</v>
      </c>
      <c r="B40" s="44" t="s">
        <v>164</v>
      </c>
      <c r="C40" s="54"/>
      <c r="D40" s="70" t="s">
        <v>1475</v>
      </c>
      <c r="E40" s="2">
        <v>34</v>
      </c>
      <c r="F40" s="14" t="s">
        <v>221</v>
      </c>
      <c r="G40" s="2">
        <v>34</v>
      </c>
      <c r="H40" s="70" t="str">
        <f t="shared" si="1"/>
        <v/>
      </c>
      <c r="I40" s="15" t="s">
        <v>222</v>
      </c>
      <c r="J40" s="2">
        <v>34</v>
      </c>
      <c r="K40" s="2" t="str">
        <f t="shared" si="2"/>
        <v/>
      </c>
      <c r="N40" s="51" t="str">
        <f t="shared" si="0"/>
        <v>Nhãn, vải, chôm chôm</v>
      </c>
    </row>
    <row r="41" spans="1:14" ht="15.75">
      <c r="A41" s="1">
        <v>36</v>
      </c>
      <c r="B41" s="9" t="s">
        <v>165</v>
      </c>
      <c r="C41" s="52" t="s">
        <v>1410</v>
      </c>
      <c r="D41" s="70" t="s">
        <v>1654</v>
      </c>
      <c r="E41" s="2">
        <v>35</v>
      </c>
      <c r="F41" s="14" t="s">
        <v>221</v>
      </c>
      <c r="G41" s="2">
        <v>35</v>
      </c>
      <c r="H41" s="70" t="str">
        <f t="shared" si="1"/>
        <v>01215104</v>
      </c>
      <c r="I41" s="15" t="s">
        <v>222</v>
      </c>
      <c r="J41" s="2">
        <v>35</v>
      </c>
      <c r="K41" s="2" t="str">
        <f t="shared" si="2"/>
        <v>01215102</v>
      </c>
      <c r="N41" s="51" t="str">
        <f t="shared" si="0"/>
        <v>Nhãn hiện có</v>
      </c>
    </row>
    <row r="42" spans="1:14" ht="15.75">
      <c r="A42" s="1">
        <v>37</v>
      </c>
      <c r="B42" s="9" t="s">
        <v>166</v>
      </c>
      <c r="C42" s="52" t="s">
        <v>1411</v>
      </c>
      <c r="D42" s="70" t="s">
        <v>1655</v>
      </c>
      <c r="E42" s="2">
        <v>36</v>
      </c>
      <c r="F42" s="14" t="s">
        <v>221</v>
      </c>
      <c r="G42" s="2">
        <v>36</v>
      </c>
      <c r="H42" s="70" t="str">
        <f t="shared" si="1"/>
        <v>01215204</v>
      </c>
      <c r="I42" s="15" t="s">
        <v>222</v>
      </c>
      <c r="J42" s="2">
        <v>36</v>
      </c>
      <c r="K42" s="2" t="str">
        <f t="shared" si="2"/>
        <v>01215202</v>
      </c>
      <c r="N42" s="51" t="str">
        <f t="shared" si="0"/>
        <v>Vải hiện có</v>
      </c>
    </row>
    <row r="43" spans="1:14" ht="15.75">
      <c r="A43" s="1">
        <v>38</v>
      </c>
      <c r="B43" s="9" t="s">
        <v>167</v>
      </c>
      <c r="C43" s="52" t="s">
        <v>1412</v>
      </c>
      <c r="D43" s="70" t="s">
        <v>1656</v>
      </c>
      <c r="E43" s="2">
        <v>37</v>
      </c>
      <c r="F43" s="14" t="s">
        <v>221</v>
      </c>
      <c r="G43" s="2">
        <v>37</v>
      </c>
      <c r="H43" s="70" t="str">
        <f t="shared" si="1"/>
        <v>01215304</v>
      </c>
      <c r="I43" s="15" t="s">
        <v>222</v>
      </c>
      <c r="J43" s="2">
        <v>37</v>
      </c>
      <c r="K43" s="2" t="str">
        <f t="shared" si="2"/>
        <v>01215302</v>
      </c>
      <c r="N43" s="51" t="str">
        <f t="shared" si="0"/>
        <v>Chôm chôm hiện có</v>
      </c>
    </row>
    <row r="44" spans="1:14" ht="15.75">
      <c r="A44" s="53">
        <v>39</v>
      </c>
      <c r="B44" s="44" t="s">
        <v>216</v>
      </c>
      <c r="C44" s="54"/>
      <c r="D44" s="70" t="s">
        <v>1475</v>
      </c>
      <c r="E44" s="2">
        <v>38</v>
      </c>
      <c r="F44" s="14" t="s">
        <v>221</v>
      </c>
      <c r="G44" s="2">
        <v>38</v>
      </c>
      <c r="H44" s="70" t="str">
        <f t="shared" si="1"/>
        <v/>
      </c>
      <c r="I44" s="15" t="s">
        <v>222</v>
      </c>
      <c r="J44" s="2">
        <v>38</v>
      </c>
      <c r="K44" s="2" t="str">
        <f t="shared" si="2"/>
        <v/>
      </c>
      <c r="N44" s="51" t="str">
        <f t="shared" si="0"/>
        <v>Cây ăn quả khác</v>
      </c>
    </row>
    <row r="45" spans="1:14" ht="15.75">
      <c r="A45" s="53">
        <v>40</v>
      </c>
      <c r="B45" s="44" t="s">
        <v>187</v>
      </c>
      <c r="C45" s="54"/>
      <c r="D45" s="70" t="s">
        <v>1475</v>
      </c>
      <c r="E45" s="2">
        <v>39</v>
      </c>
      <c r="F45" s="14" t="s">
        <v>221</v>
      </c>
      <c r="G45" s="2">
        <v>39</v>
      </c>
      <c r="H45" s="70" t="str">
        <f t="shared" si="1"/>
        <v/>
      </c>
      <c r="I45" s="15" t="s">
        <v>222</v>
      </c>
      <c r="J45" s="2">
        <v>39</v>
      </c>
      <c r="K45" s="2" t="str">
        <f t="shared" si="2"/>
        <v/>
      </c>
      <c r="N45" s="51" t="str">
        <f t="shared" si="0"/>
        <v xml:space="preserve">Cây quả mọng </v>
      </c>
    </row>
    <row r="46" spans="1:14" ht="15.75">
      <c r="A46" s="1">
        <v>41</v>
      </c>
      <c r="B46" s="9" t="s">
        <v>168</v>
      </c>
      <c r="C46" s="52" t="s">
        <v>1413</v>
      </c>
      <c r="D46" s="70" t="s">
        <v>1657</v>
      </c>
      <c r="E46" s="2">
        <v>40</v>
      </c>
      <c r="F46" s="14" t="s">
        <v>221</v>
      </c>
      <c r="G46" s="2">
        <v>40</v>
      </c>
      <c r="H46" s="70" t="str">
        <f t="shared" si="1"/>
        <v>01219114</v>
      </c>
      <c r="I46" s="15" t="s">
        <v>222</v>
      </c>
      <c r="J46" s="2">
        <v>40</v>
      </c>
      <c r="K46" s="2" t="str">
        <f t="shared" si="2"/>
        <v>01219112</v>
      </c>
      <c r="N46" s="51" t="str">
        <f t="shared" si="0"/>
        <v>Dâu tây hiện có</v>
      </c>
    </row>
    <row r="47" spans="1:14" ht="15.75">
      <c r="A47" s="1">
        <v>42</v>
      </c>
      <c r="B47" s="9" t="s">
        <v>169</v>
      </c>
      <c r="C47" s="52" t="s">
        <v>1414</v>
      </c>
      <c r="D47" s="70" t="s">
        <v>1658</v>
      </c>
      <c r="E47" s="2">
        <v>41</v>
      </c>
      <c r="F47" s="14" t="s">
        <v>221</v>
      </c>
      <c r="G47" s="2">
        <v>41</v>
      </c>
      <c r="H47" s="70" t="str">
        <f t="shared" si="1"/>
        <v>01219124</v>
      </c>
      <c r="I47" s="15" t="s">
        <v>222</v>
      </c>
      <c r="J47" s="2">
        <v>41</v>
      </c>
      <c r="K47" s="2" t="str">
        <f t="shared" si="2"/>
        <v>01219122</v>
      </c>
      <c r="N47" s="51" t="str">
        <f t="shared" si="0"/>
        <v>Kiwi hiện có</v>
      </c>
    </row>
    <row r="48" spans="1:14" ht="15.75">
      <c r="A48" s="1">
        <v>43</v>
      </c>
      <c r="B48" s="9" t="s">
        <v>217</v>
      </c>
      <c r="C48" s="52" t="s">
        <v>1415</v>
      </c>
      <c r="D48" s="70" t="s">
        <v>1659</v>
      </c>
      <c r="E48" s="2">
        <v>42</v>
      </c>
      <c r="F48" s="14" t="s">
        <v>221</v>
      </c>
      <c r="G48" s="2">
        <v>42</v>
      </c>
      <c r="H48" s="70" t="str">
        <f t="shared" si="1"/>
        <v>01219134</v>
      </c>
      <c r="I48" s="15" t="s">
        <v>222</v>
      </c>
      <c r="J48" s="2">
        <v>42</v>
      </c>
      <c r="K48" s="2" t="str">
        <f t="shared" si="2"/>
        <v>01219132</v>
      </c>
      <c r="N48" s="51" t="str">
        <f t="shared" si="0"/>
        <v>Mâm xôi hiện có</v>
      </c>
    </row>
    <row r="49" spans="1:14" ht="15.75">
      <c r="A49" s="1">
        <v>44</v>
      </c>
      <c r="B49" s="9" t="s">
        <v>218</v>
      </c>
      <c r="C49" s="52" t="s">
        <v>1416</v>
      </c>
      <c r="D49" s="70" t="s">
        <v>1660</v>
      </c>
      <c r="E49" s="2">
        <v>43</v>
      </c>
      <c r="F49" s="14" t="s">
        <v>221</v>
      </c>
      <c r="G49" s="2">
        <v>43</v>
      </c>
      <c r="H49" s="70" t="str">
        <f t="shared" si="1"/>
        <v>01219194</v>
      </c>
      <c r="I49" s="15" t="s">
        <v>222</v>
      </c>
      <c r="J49" s="2">
        <v>43</v>
      </c>
      <c r="K49" s="2" t="str">
        <f t="shared" si="2"/>
        <v>01219192</v>
      </c>
      <c r="N49" s="51" t="str">
        <f t="shared" si="0"/>
        <v>Cây quả mọng khác chưa được phân vào đâu hiện có</v>
      </c>
    </row>
    <row r="50" spans="1:14" ht="15.75">
      <c r="A50" s="53">
        <v>45</v>
      </c>
      <c r="B50" s="44" t="s">
        <v>188</v>
      </c>
      <c r="C50" s="54"/>
      <c r="D50" s="70" t="s">
        <v>1475</v>
      </c>
      <c r="E50" s="2">
        <v>44</v>
      </c>
      <c r="F50" s="14" t="s">
        <v>221</v>
      </c>
      <c r="G50" s="2">
        <v>44</v>
      </c>
      <c r="H50" s="70" t="str">
        <f t="shared" si="1"/>
        <v/>
      </c>
      <c r="I50" s="15" t="s">
        <v>222</v>
      </c>
      <c r="J50" s="2">
        <v>44</v>
      </c>
      <c r="K50" s="2" t="str">
        <f t="shared" si="2"/>
        <v/>
      </c>
      <c r="N50" s="51" t="str">
        <f t="shared" si="0"/>
        <v>Cây quả có hạt vỏ cứng</v>
      </c>
    </row>
    <row r="51" spans="1:14" ht="15.75">
      <c r="A51" s="1">
        <v>46</v>
      </c>
      <c r="B51" s="11" t="s">
        <v>189</v>
      </c>
      <c r="C51" s="52" t="s">
        <v>1417</v>
      </c>
      <c r="D51" s="70" t="s">
        <v>1661</v>
      </c>
      <c r="E51" s="2">
        <v>45</v>
      </c>
      <c r="F51" s="14" t="s">
        <v>221</v>
      </c>
      <c r="G51" s="2">
        <v>45</v>
      </c>
      <c r="H51" s="70" t="str">
        <f t="shared" si="1"/>
        <v>01219214</v>
      </c>
      <c r="I51" s="15" t="s">
        <v>222</v>
      </c>
      <c r="J51" s="2">
        <v>45</v>
      </c>
      <c r="K51" s="2" t="str">
        <f t="shared" si="2"/>
        <v>01219212</v>
      </c>
      <c r="N51" s="51" t="str">
        <f t="shared" si="0"/>
        <v>Hạnh nhân hiện có</v>
      </c>
    </row>
    <row r="52" spans="1:14" ht="15.75">
      <c r="A52" s="1">
        <v>47</v>
      </c>
      <c r="B52" s="9" t="s">
        <v>219</v>
      </c>
      <c r="C52" s="52" t="s">
        <v>1418</v>
      </c>
      <c r="D52" s="70" t="s">
        <v>1662</v>
      </c>
      <c r="E52" s="2">
        <v>46</v>
      </c>
      <c r="F52" s="14" t="s">
        <v>221</v>
      </c>
      <c r="G52" s="2">
        <v>46</v>
      </c>
      <c r="H52" s="70" t="str">
        <f t="shared" si="1"/>
        <v>01219224</v>
      </c>
      <c r="I52" s="15" t="s">
        <v>222</v>
      </c>
      <c r="J52" s="2">
        <v>46</v>
      </c>
      <c r="K52" s="2" t="str">
        <f t="shared" si="2"/>
        <v>01219222</v>
      </c>
      <c r="N52" s="51" t="str">
        <f t="shared" si="0"/>
        <v>Dẻ hiện có</v>
      </c>
    </row>
    <row r="53" spans="1:14" ht="15.75">
      <c r="A53" s="1">
        <v>48</v>
      </c>
      <c r="B53" s="11" t="s">
        <v>190</v>
      </c>
      <c r="C53" s="52" t="s">
        <v>1419</v>
      </c>
      <c r="D53" s="70" t="s">
        <v>1663</v>
      </c>
      <c r="E53" s="2">
        <v>47</v>
      </c>
      <c r="F53" s="14" t="s">
        <v>221</v>
      </c>
      <c r="G53" s="2">
        <v>47</v>
      </c>
      <c r="H53" s="70" t="str">
        <f t="shared" si="1"/>
        <v>01219234</v>
      </c>
      <c r="I53" s="15" t="s">
        <v>222</v>
      </c>
      <c r="J53" s="2">
        <v>47</v>
      </c>
      <c r="K53" s="2" t="str">
        <f t="shared" si="2"/>
        <v>01219232</v>
      </c>
      <c r="N53" s="51" t="str">
        <f t="shared" si="0"/>
        <v>Mắc ca hiện có</v>
      </c>
    </row>
    <row r="54" spans="1:14" ht="15.75">
      <c r="A54" s="1">
        <v>49</v>
      </c>
      <c r="B54" s="9" t="s">
        <v>191</v>
      </c>
      <c r="C54" s="52" t="s">
        <v>1420</v>
      </c>
      <c r="D54" s="70" t="s">
        <v>1664</v>
      </c>
      <c r="E54" s="2">
        <v>48</v>
      </c>
      <c r="F54" s="14" t="s">
        <v>221</v>
      </c>
      <c r="G54" s="2">
        <v>48</v>
      </c>
      <c r="H54" s="70" t="str">
        <f t="shared" si="1"/>
        <v>01219244</v>
      </c>
      <c r="I54" s="15" t="s">
        <v>222</v>
      </c>
      <c r="J54" s="2">
        <v>48</v>
      </c>
      <c r="K54" s="2" t="str">
        <f t="shared" si="2"/>
        <v>01219242</v>
      </c>
      <c r="N54" s="51" t="str">
        <f t="shared" si="0"/>
        <v>Óc chó hiện có</v>
      </c>
    </row>
    <row r="55" spans="1:14" ht="15.75">
      <c r="A55" s="1">
        <v>50</v>
      </c>
      <c r="B55" s="9" t="s">
        <v>192</v>
      </c>
      <c r="C55" s="52" t="s">
        <v>1421</v>
      </c>
      <c r="D55" s="70" t="s">
        <v>1665</v>
      </c>
      <c r="E55" s="2">
        <v>49</v>
      </c>
      <c r="F55" s="14" t="s">
        <v>221</v>
      </c>
      <c r="G55" s="2">
        <v>49</v>
      </c>
      <c r="H55" s="70" t="str">
        <f t="shared" si="1"/>
        <v>01219294</v>
      </c>
      <c r="I55" s="15" t="s">
        <v>222</v>
      </c>
      <c r="J55" s="2">
        <v>49</v>
      </c>
      <c r="K55" s="2" t="str">
        <f t="shared" si="2"/>
        <v>01219292</v>
      </c>
      <c r="N55" s="51" t="str">
        <f t="shared" si="0"/>
        <v>Cây quả hạt cứng khác chưa được phân vào đâu hiện có</v>
      </c>
    </row>
    <row r="56" spans="1:14" ht="15.75">
      <c r="A56" s="53">
        <v>51</v>
      </c>
      <c r="B56" s="44" t="s">
        <v>186</v>
      </c>
      <c r="C56" s="54"/>
      <c r="D56" s="70" t="s">
        <v>1475</v>
      </c>
      <c r="E56" s="2">
        <v>50</v>
      </c>
      <c r="F56" s="14" t="s">
        <v>221</v>
      </c>
      <c r="G56" s="2">
        <v>50</v>
      </c>
      <c r="H56" s="70" t="str">
        <f t="shared" si="1"/>
        <v/>
      </c>
      <c r="I56" s="15" t="s">
        <v>222</v>
      </c>
      <c r="J56" s="2">
        <v>50</v>
      </c>
      <c r="K56" s="2" t="str">
        <f t="shared" si="2"/>
        <v/>
      </c>
      <c r="N56" s="51" t="str">
        <f t="shared" si="0"/>
        <v>Cây lấy quả chứa dầu</v>
      </c>
    </row>
    <row r="57" spans="1:14" ht="15.75">
      <c r="A57" s="1">
        <v>52</v>
      </c>
      <c r="B57" s="9" t="s">
        <v>193</v>
      </c>
      <c r="C57" s="52" t="s">
        <v>1422</v>
      </c>
      <c r="D57" s="70" t="s">
        <v>1666</v>
      </c>
      <c r="E57" s="2">
        <v>51</v>
      </c>
      <c r="F57" s="14" t="s">
        <v>221</v>
      </c>
      <c r="G57" s="2">
        <v>51</v>
      </c>
      <c r="H57" s="70" t="str">
        <f t="shared" si="1"/>
        <v>01220104</v>
      </c>
      <c r="I57" s="15" t="s">
        <v>222</v>
      </c>
      <c r="J57" s="2">
        <v>51</v>
      </c>
      <c r="K57" s="2" t="str">
        <f t="shared" si="2"/>
        <v>01220102</v>
      </c>
      <c r="N57" s="51" t="str">
        <f t="shared" si="0"/>
        <v>Dừa hiện có</v>
      </c>
    </row>
    <row r="58" spans="1:14" ht="15.75">
      <c r="A58" s="1">
        <v>53</v>
      </c>
      <c r="B58" s="9" t="s">
        <v>194</v>
      </c>
      <c r="C58" s="52" t="s">
        <v>1423</v>
      </c>
      <c r="D58" s="70" t="s">
        <v>1667</v>
      </c>
      <c r="E58" s="2">
        <v>52</v>
      </c>
      <c r="F58" s="14" t="s">
        <v>221</v>
      </c>
      <c r="G58" s="2">
        <v>52</v>
      </c>
      <c r="H58" s="70" t="str">
        <f t="shared" si="1"/>
        <v>01220204</v>
      </c>
      <c r="I58" s="15" t="s">
        <v>222</v>
      </c>
      <c r="J58" s="2">
        <v>52</v>
      </c>
      <c r="K58" s="2" t="str">
        <f t="shared" si="2"/>
        <v>01220202</v>
      </c>
      <c r="N58" s="51" t="str">
        <f t="shared" si="0"/>
        <v>Ôliu hiện có</v>
      </c>
    </row>
    <row r="59" spans="1:14" ht="15.75">
      <c r="A59" s="1">
        <v>54</v>
      </c>
      <c r="B59" s="9" t="s">
        <v>195</v>
      </c>
      <c r="C59" s="52" t="s">
        <v>1424</v>
      </c>
      <c r="D59" s="70" t="s">
        <v>1668</v>
      </c>
      <c r="E59" s="2">
        <v>53</v>
      </c>
      <c r="F59" s="14" t="s">
        <v>221</v>
      </c>
      <c r="G59" s="2">
        <v>53</v>
      </c>
      <c r="H59" s="70" t="str">
        <f t="shared" si="1"/>
        <v>01220304</v>
      </c>
      <c r="I59" s="15" t="s">
        <v>222</v>
      </c>
      <c r="J59" s="2">
        <v>53</v>
      </c>
      <c r="K59" s="2" t="str">
        <f t="shared" si="2"/>
        <v>01220302</v>
      </c>
      <c r="N59" s="51" t="str">
        <f t="shared" si="0"/>
        <v>Cọ hiện có</v>
      </c>
    </row>
    <row r="60" spans="1:14" ht="15.75">
      <c r="A60" s="1">
        <v>55</v>
      </c>
      <c r="B60" s="9" t="s">
        <v>196</v>
      </c>
      <c r="C60" s="52" t="s">
        <v>1425</v>
      </c>
      <c r="D60" s="70" t="s">
        <v>1669</v>
      </c>
      <c r="E60" s="2">
        <v>54</v>
      </c>
      <c r="F60" s="14" t="s">
        <v>221</v>
      </c>
      <c r="G60" s="2">
        <v>54</v>
      </c>
      <c r="H60" s="70" t="str">
        <f t="shared" si="1"/>
        <v>01220404</v>
      </c>
      <c r="I60" s="15" t="s">
        <v>222</v>
      </c>
      <c r="J60" s="2">
        <v>54</v>
      </c>
      <c r="K60" s="2" t="str">
        <f t="shared" si="2"/>
        <v>01220402</v>
      </c>
      <c r="N60" s="51" t="str">
        <f t="shared" si="0"/>
        <v>Gấc hiện có</v>
      </c>
    </row>
    <row r="61" spans="1:14" ht="15.75">
      <c r="A61" s="1">
        <v>56</v>
      </c>
      <c r="B61" s="9" t="s">
        <v>197</v>
      </c>
      <c r="C61" s="52" t="s">
        <v>1426</v>
      </c>
      <c r="D61" s="70" t="s">
        <v>1670</v>
      </c>
      <c r="E61" s="2">
        <v>55</v>
      </c>
      <c r="F61" s="14" t="s">
        <v>221</v>
      </c>
      <c r="G61" s="2">
        <v>55</v>
      </c>
      <c r="H61" s="70" t="str">
        <f t="shared" si="1"/>
        <v>01220904</v>
      </c>
      <c r="I61" s="15" t="s">
        <v>222</v>
      </c>
      <c r="J61" s="2">
        <v>55</v>
      </c>
      <c r="K61" s="2" t="str">
        <f t="shared" si="2"/>
        <v>01220902</v>
      </c>
      <c r="N61" s="51" t="str">
        <f t="shared" si="0"/>
        <v>Cây quả có dầu khác chưa được phân vào đâu hiện có</v>
      </c>
    </row>
    <row r="62" spans="1:14" ht="15.75">
      <c r="A62" s="1">
        <v>57</v>
      </c>
      <c r="B62" s="13" t="s">
        <v>198</v>
      </c>
      <c r="C62" s="52" t="s">
        <v>1427</v>
      </c>
      <c r="D62" s="70" t="s">
        <v>1671</v>
      </c>
      <c r="E62" s="2">
        <v>56</v>
      </c>
      <c r="F62" s="14" t="s">
        <v>221</v>
      </c>
      <c r="G62" s="2">
        <v>56</v>
      </c>
      <c r="H62" s="70" t="str">
        <f t="shared" si="1"/>
        <v>01230004</v>
      </c>
      <c r="I62" s="15" t="s">
        <v>222</v>
      </c>
      <c r="J62" s="2">
        <v>56</v>
      </c>
      <c r="K62" s="2" t="str">
        <f t="shared" si="2"/>
        <v>01230002</v>
      </c>
      <c r="N62" s="51" t="str">
        <f t="shared" si="0"/>
        <v>Điều hiện có</v>
      </c>
    </row>
    <row r="63" spans="1:14" ht="15.75">
      <c r="A63" s="1">
        <v>58</v>
      </c>
      <c r="B63" s="13" t="s">
        <v>199</v>
      </c>
      <c r="C63" s="52" t="s">
        <v>1428</v>
      </c>
      <c r="D63" s="70" t="s">
        <v>1672</v>
      </c>
      <c r="E63" s="2">
        <v>57</v>
      </c>
      <c r="F63" s="14" t="s">
        <v>221</v>
      </c>
      <c r="G63" s="2">
        <v>57</v>
      </c>
      <c r="H63" s="70" t="str">
        <f t="shared" si="1"/>
        <v>01240004</v>
      </c>
      <c r="I63" s="15" t="s">
        <v>222</v>
      </c>
      <c r="J63" s="2">
        <v>57</v>
      </c>
      <c r="K63" s="2" t="str">
        <f t="shared" si="2"/>
        <v>01240002</v>
      </c>
      <c r="N63" s="51" t="str">
        <f t="shared" si="0"/>
        <v>Tiêu hiện có</v>
      </c>
    </row>
    <row r="64" spans="1:14" ht="15.75">
      <c r="A64" s="1">
        <v>59</v>
      </c>
      <c r="B64" s="13" t="s">
        <v>200</v>
      </c>
      <c r="C64" s="52" t="s">
        <v>1429</v>
      </c>
      <c r="D64" s="70" t="s">
        <v>1673</v>
      </c>
      <c r="E64" s="2">
        <v>58</v>
      </c>
      <c r="F64" s="14" t="s">
        <v>221</v>
      </c>
      <c r="G64" s="2">
        <v>58</v>
      </c>
      <c r="H64" s="70" t="str">
        <f t="shared" si="1"/>
        <v>01250004</v>
      </c>
      <c r="I64" s="15" t="s">
        <v>222</v>
      </c>
      <c r="J64" s="2">
        <v>58</v>
      </c>
      <c r="K64" s="2" t="str">
        <f t="shared" si="2"/>
        <v>01250002</v>
      </c>
      <c r="N64" s="51" t="str">
        <f t="shared" si="0"/>
        <v>Cao su hiện có</v>
      </c>
    </row>
    <row r="65" spans="1:14" ht="15.75">
      <c r="A65" s="1">
        <v>60</v>
      </c>
      <c r="B65" s="13" t="s">
        <v>201</v>
      </c>
      <c r="C65" s="52" t="s">
        <v>1430</v>
      </c>
      <c r="D65" s="70" t="s">
        <v>1674</v>
      </c>
      <c r="E65" s="2">
        <v>59</v>
      </c>
      <c r="F65" s="14" t="s">
        <v>221</v>
      </c>
      <c r="G65" s="2">
        <v>59</v>
      </c>
      <c r="H65" s="70" t="str">
        <f t="shared" si="1"/>
        <v>01260004</v>
      </c>
      <c r="I65" s="15" t="s">
        <v>222</v>
      </c>
      <c r="J65" s="2">
        <v>59</v>
      </c>
      <c r="K65" s="2" t="str">
        <f t="shared" si="2"/>
        <v>01260002</v>
      </c>
      <c r="N65" s="51" t="str">
        <f t="shared" si="0"/>
        <v>Cà phê hiện có</v>
      </c>
    </row>
    <row r="66" spans="1:14" ht="15.75">
      <c r="A66" s="53">
        <v>61</v>
      </c>
      <c r="B66" s="44" t="s">
        <v>202</v>
      </c>
      <c r="C66" s="54"/>
      <c r="D66" s="70" t="s">
        <v>1475</v>
      </c>
      <c r="E66" s="2">
        <v>60</v>
      </c>
      <c r="F66" s="14" t="s">
        <v>221</v>
      </c>
      <c r="G66" s="2">
        <v>60</v>
      </c>
      <c r="H66" s="70" t="str">
        <f t="shared" si="1"/>
        <v/>
      </c>
      <c r="I66" s="15" t="s">
        <v>222</v>
      </c>
      <c r="J66" s="2">
        <v>60</v>
      </c>
      <c r="K66" s="2" t="str">
        <f t="shared" si="2"/>
        <v/>
      </c>
      <c r="N66" s="51" t="str">
        <f t="shared" si="0"/>
        <v>Chè</v>
      </c>
    </row>
    <row r="67" spans="1:14" ht="15.75">
      <c r="A67" s="1">
        <v>62</v>
      </c>
      <c r="B67" s="9" t="s">
        <v>1431</v>
      </c>
      <c r="C67" s="52" t="s">
        <v>1432</v>
      </c>
      <c r="D67" s="70" t="s">
        <v>1675</v>
      </c>
      <c r="E67" s="2">
        <v>61</v>
      </c>
      <c r="F67" s="14" t="s">
        <v>221</v>
      </c>
      <c r="G67" s="2">
        <v>61</v>
      </c>
      <c r="H67" s="70" t="str">
        <f t="shared" si="1"/>
        <v>01270104</v>
      </c>
      <c r="I67" s="15" t="s">
        <v>222</v>
      </c>
      <c r="J67" s="2">
        <v>61</v>
      </c>
      <c r="K67" s="2" t="str">
        <f t="shared" si="2"/>
        <v>01270102</v>
      </c>
      <c r="N67" s="51" t="str">
        <f t="shared" si="0"/>
        <v xml:space="preserve">  Chè búp hiện có</v>
      </c>
    </row>
    <row r="68" spans="1:14" ht="15.75">
      <c r="A68" s="1">
        <v>63</v>
      </c>
      <c r="B68" s="9" t="s">
        <v>1433</v>
      </c>
      <c r="C68" s="52" t="s">
        <v>1434</v>
      </c>
      <c r="D68" s="70" t="s">
        <v>1676</v>
      </c>
      <c r="E68" s="2">
        <v>62</v>
      </c>
      <c r="F68" s="14" t="s">
        <v>221</v>
      </c>
      <c r="G68" s="2">
        <v>62</v>
      </c>
      <c r="H68" s="70" t="str">
        <f t="shared" si="1"/>
        <v>01270204</v>
      </c>
      <c r="I68" s="15" t="s">
        <v>222</v>
      </c>
      <c r="J68" s="2">
        <v>62</v>
      </c>
      <c r="K68" s="2" t="str">
        <f t="shared" si="2"/>
        <v>01270202</v>
      </c>
      <c r="N68" s="51" t="str">
        <f t="shared" si="0"/>
        <v xml:space="preserve">  Chè lá hiện có</v>
      </c>
    </row>
    <row r="69" spans="1:14" ht="15.75">
      <c r="A69" s="53">
        <v>64</v>
      </c>
      <c r="B69" s="44" t="s">
        <v>203</v>
      </c>
      <c r="C69" s="54"/>
      <c r="D69" s="70" t="s">
        <v>1475</v>
      </c>
      <c r="E69" s="2">
        <v>63</v>
      </c>
      <c r="F69" s="14" t="s">
        <v>221</v>
      </c>
      <c r="G69" s="2">
        <v>63</v>
      </c>
      <c r="H69" s="70" t="str">
        <f t="shared" si="1"/>
        <v/>
      </c>
      <c r="I69" s="15" t="s">
        <v>222</v>
      </c>
      <c r="J69" s="2">
        <v>63</v>
      </c>
      <c r="K69" s="2" t="str">
        <f t="shared" si="2"/>
        <v/>
      </c>
      <c r="N69" s="51" t="str">
        <f t="shared" si="0"/>
        <v>Cây gia vị, cây dược liệu, cây hương liệu lâu năm</v>
      </c>
    </row>
    <row r="70" spans="1:14" ht="15.75">
      <c r="A70" s="53">
        <v>65</v>
      </c>
      <c r="B70" s="44" t="s">
        <v>204</v>
      </c>
      <c r="C70" s="54"/>
      <c r="D70" s="70" t="s">
        <v>1475</v>
      </c>
      <c r="E70" s="2">
        <v>64</v>
      </c>
      <c r="F70" s="14" t="s">
        <v>221</v>
      </c>
      <c r="G70" s="2">
        <v>64</v>
      </c>
      <c r="H70" s="70" t="str">
        <f t="shared" si="1"/>
        <v/>
      </c>
      <c r="I70" s="15" t="s">
        <v>222</v>
      </c>
      <c r="J70" s="2">
        <v>64</v>
      </c>
      <c r="K70" s="2" t="str">
        <f t="shared" si="2"/>
        <v/>
      </c>
      <c r="N70" s="51" t="str">
        <f t="shared" si="0"/>
        <v>Cây gia vị lâu năm</v>
      </c>
    </row>
    <row r="71" spans="1:14" ht="15.75">
      <c r="A71" s="1">
        <v>66</v>
      </c>
      <c r="B71" s="9" t="s">
        <v>170</v>
      </c>
      <c r="C71" s="52" t="s">
        <v>1435</v>
      </c>
      <c r="D71" s="70" t="s">
        <v>1677</v>
      </c>
      <c r="E71" s="2">
        <v>65</v>
      </c>
      <c r="F71" s="14" t="s">
        <v>221</v>
      </c>
      <c r="G71" s="2">
        <v>65</v>
      </c>
      <c r="H71" s="70" t="str">
        <f t="shared" si="1"/>
        <v>01281104</v>
      </c>
      <c r="I71" s="15" t="s">
        <v>222</v>
      </c>
      <c r="J71" s="2">
        <v>65</v>
      </c>
      <c r="K71" s="2" t="str">
        <f t="shared" si="2"/>
        <v>01281102</v>
      </c>
      <c r="N71" s="51" t="str">
        <f t="shared" ref="N71:N97" si="3">IF(C71&gt;0,CONCATENATE(B71," ",$N$5),B71)</f>
        <v>Đinh hương hiện có</v>
      </c>
    </row>
    <row r="72" spans="1:14" ht="15.75">
      <c r="A72" s="1">
        <v>67</v>
      </c>
      <c r="B72" s="9" t="s">
        <v>171</v>
      </c>
      <c r="C72" s="52" t="s">
        <v>1436</v>
      </c>
      <c r="D72" s="70" t="s">
        <v>1678</v>
      </c>
      <c r="E72" s="2">
        <v>66</v>
      </c>
      <c r="F72" s="14" t="s">
        <v>221</v>
      </c>
      <c r="G72" s="2">
        <v>66</v>
      </c>
      <c r="H72" s="70" t="str">
        <f t="shared" ref="H72:H135" si="4">IF(C72&gt;0,CONCATENATE(C72,$H$6),"")</f>
        <v>01281204</v>
      </c>
      <c r="I72" s="15" t="s">
        <v>222</v>
      </c>
      <c r="J72" s="2">
        <v>66</v>
      </c>
      <c r="K72" s="2" t="str">
        <f t="shared" ref="K72:K135" si="5">IF(C72&gt;0,CONCATENATE(C72,$K$6),"")</f>
        <v>01281202</v>
      </c>
      <c r="N72" s="51" t="str">
        <f t="shared" si="3"/>
        <v>Vani hiện có</v>
      </c>
    </row>
    <row r="73" spans="1:14" ht="15.75">
      <c r="A73" s="1">
        <v>68</v>
      </c>
      <c r="B73" s="9" t="s">
        <v>205</v>
      </c>
      <c r="C73" s="52" t="s">
        <v>1437</v>
      </c>
      <c r="D73" s="70" t="s">
        <v>1679</v>
      </c>
      <c r="E73" s="2">
        <v>67</v>
      </c>
      <c r="F73" s="14" t="s">
        <v>221</v>
      </c>
      <c r="G73" s="2">
        <v>67</v>
      </c>
      <c r="H73" s="70" t="str">
        <f t="shared" si="4"/>
        <v>01281904</v>
      </c>
      <c r="I73" s="15" t="s">
        <v>222</v>
      </c>
      <c r="J73" s="2">
        <v>67</v>
      </c>
      <c r="K73" s="2" t="str">
        <f t="shared" si="5"/>
        <v>01281902</v>
      </c>
      <c r="N73" s="51" t="str">
        <f t="shared" si="3"/>
        <v>Cây gia vị lâu năm khác  hiện có</v>
      </c>
    </row>
    <row r="74" spans="1:14" ht="15.75">
      <c r="A74" s="55">
        <v>69</v>
      </c>
      <c r="B74" s="44" t="s">
        <v>206</v>
      </c>
      <c r="C74" s="54"/>
      <c r="D74" s="70" t="s">
        <v>1475</v>
      </c>
      <c r="E74" s="2">
        <v>68</v>
      </c>
      <c r="F74" s="14" t="s">
        <v>221</v>
      </c>
      <c r="G74" s="2">
        <v>68</v>
      </c>
      <c r="H74" s="70" t="str">
        <f t="shared" si="4"/>
        <v/>
      </c>
      <c r="I74" s="15" t="s">
        <v>222</v>
      </c>
      <c r="J74" s="2">
        <v>68</v>
      </c>
      <c r="K74" s="2" t="str">
        <f t="shared" si="5"/>
        <v/>
      </c>
      <c r="N74" s="51" t="str">
        <f t="shared" si="3"/>
        <v>Cây dược liệu, hương liệu lâu năm</v>
      </c>
    </row>
    <row r="75" spans="1:14" ht="15.75">
      <c r="A75" s="1">
        <v>70</v>
      </c>
      <c r="B75" s="12" t="s">
        <v>172</v>
      </c>
      <c r="C75" s="52" t="s">
        <v>1438</v>
      </c>
      <c r="D75" s="70" t="s">
        <v>1680</v>
      </c>
      <c r="E75" s="2">
        <v>69</v>
      </c>
      <c r="F75" s="14" t="s">
        <v>221</v>
      </c>
      <c r="G75" s="2">
        <v>69</v>
      </c>
      <c r="H75" s="70" t="str">
        <f t="shared" si="4"/>
        <v>01282104</v>
      </c>
      <c r="I75" s="15" t="s">
        <v>222</v>
      </c>
      <c r="J75" s="2">
        <v>69</v>
      </c>
      <c r="K75" s="2" t="str">
        <f t="shared" si="5"/>
        <v>01282102</v>
      </c>
      <c r="N75" s="51" t="str">
        <f t="shared" si="3"/>
        <v>Hoa nhài hiện có</v>
      </c>
    </row>
    <row r="76" spans="1:14" ht="15.75">
      <c r="A76" s="1">
        <v>71</v>
      </c>
      <c r="B76" s="9" t="s">
        <v>173</v>
      </c>
      <c r="C76" s="52" t="s">
        <v>1439</v>
      </c>
      <c r="D76" s="70" t="s">
        <v>1681</v>
      </c>
      <c r="E76" s="2">
        <v>70</v>
      </c>
      <c r="F76" s="14" t="s">
        <v>221</v>
      </c>
      <c r="G76" s="2">
        <v>70</v>
      </c>
      <c r="H76" s="70" t="str">
        <f t="shared" si="4"/>
        <v>01282204</v>
      </c>
      <c r="I76" s="15" t="s">
        <v>222</v>
      </c>
      <c r="J76" s="2">
        <v>70</v>
      </c>
      <c r="K76" s="2" t="str">
        <f t="shared" si="5"/>
        <v>01282202</v>
      </c>
      <c r="N76" s="51" t="str">
        <f t="shared" si="3"/>
        <v>Hoa hồi hiện có</v>
      </c>
    </row>
    <row r="77" spans="1:14" ht="15.75">
      <c r="A77" s="1">
        <v>72</v>
      </c>
      <c r="B77" s="9" t="s">
        <v>174</v>
      </c>
      <c r="C77" s="52" t="s">
        <v>1440</v>
      </c>
      <c r="D77" s="70" t="s">
        <v>1682</v>
      </c>
      <c r="E77" s="2">
        <v>71</v>
      </c>
      <c r="F77" s="14" t="s">
        <v>221</v>
      </c>
      <c r="G77" s="2">
        <v>71</v>
      </c>
      <c r="H77" s="70" t="str">
        <f t="shared" si="4"/>
        <v>01282304</v>
      </c>
      <c r="I77" s="15" t="s">
        <v>222</v>
      </c>
      <c r="J77" s="2">
        <v>71</v>
      </c>
      <c r="K77" s="2" t="str">
        <f t="shared" si="5"/>
        <v>01282302</v>
      </c>
      <c r="N77" s="51" t="str">
        <f t="shared" si="3"/>
        <v>Ý dĩ hiện có</v>
      </c>
    </row>
    <row r="78" spans="1:14" ht="15.75">
      <c r="A78" s="1">
        <v>73</v>
      </c>
      <c r="B78" s="9" t="s">
        <v>175</v>
      </c>
      <c r="C78" s="52" t="s">
        <v>1441</v>
      </c>
      <c r="D78" s="70" t="s">
        <v>1683</v>
      </c>
      <c r="E78" s="2">
        <v>72</v>
      </c>
      <c r="F78" s="14" t="s">
        <v>221</v>
      </c>
      <c r="G78" s="2">
        <v>72</v>
      </c>
      <c r="H78" s="70" t="str">
        <f t="shared" si="4"/>
        <v>01282404</v>
      </c>
      <c r="I78" s="15" t="s">
        <v>222</v>
      </c>
      <c r="J78" s="2">
        <v>72</v>
      </c>
      <c r="K78" s="2" t="str">
        <f t="shared" si="5"/>
        <v>01282402</v>
      </c>
      <c r="N78" s="51" t="str">
        <f t="shared" si="3"/>
        <v>Tam Thất hiện có</v>
      </c>
    </row>
    <row r="79" spans="1:14" ht="15.75">
      <c r="A79" s="1">
        <v>74</v>
      </c>
      <c r="B79" s="9" t="s">
        <v>176</v>
      </c>
      <c r="C79" s="52" t="s">
        <v>1442</v>
      </c>
      <c r="D79" s="70" t="s">
        <v>1684</v>
      </c>
      <c r="E79" s="2">
        <v>73</v>
      </c>
      <c r="F79" s="14" t="s">
        <v>221</v>
      </c>
      <c r="G79" s="2">
        <v>73</v>
      </c>
      <c r="H79" s="70" t="str">
        <f t="shared" si="4"/>
        <v>01282504</v>
      </c>
      <c r="I79" s="15" t="s">
        <v>222</v>
      </c>
      <c r="J79" s="2">
        <v>73</v>
      </c>
      <c r="K79" s="2" t="str">
        <f t="shared" si="5"/>
        <v>01282502</v>
      </c>
      <c r="N79" s="51" t="str">
        <f t="shared" si="3"/>
        <v>Sâm hiện có</v>
      </c>
    </row>
    <row r="80" spans="1:14" ht="15.75">
      <c r="A80" s="1">
        <v>75</v>
      </c>
      <c r="B80" s="9" t="s">
        <v>177</v>
      </c>
      <c r="C80" s="52" t="s">
        <v>1443</v>
      </c>
      <c r="D80" s="70" t="s">
        <v>1685</v>
      </c>
      <c r="E80" s="2">
        <v>74</v>
      </c>
      <c r="F80" s="14" t="s">
        <v>221</v>
      </c>
      <c r="G80" s="2">
        <v>74</v>
      </c>
      <c r="H80" s="70" t="str">
        <f t="shared" si="4"/>
        <v>01282604</v>
      </c>
      <c r="I80" s="15" t="s">
        <v>222</v>
      </c>
      <c r="J80" s="2">
        <v>74</v>
      </c>
      <c r="K80" s="2" t="str">
        <f t="shared" si="5"/>
        <v>01282602</v>
      </c>
      <c r="N80" s="51" t="str">
        <f t="shared" si="3"/>
        <v>Sa nhân hiện có</v>
      </c>
    </row>
    <row r="81" spans="1:14" ht="15.75">
      <c r="A81" s="1">
        <v>76</v>
      </c>
      <c r="B81" s="9" t="s">
        <v>178</v>
      </c>
      <c r="C81" s="52" t="s">
        <v>1444</v>
      </c>
      <c r="D81" s="70" t="s">
        <v>1686</v>
      </c>
      <c r="E81" s="2">
        <v>75</v>
      </c>
      <c r="F81" s="14" t="s">
        <v>221</v>
      </c>
      <c r="G81" s="2">
        <v>75</v>
      </c>
      <c r="H81" s="70" t="str">
        <f t="shared" si="4"/>
        <v>01282704</v>
      </c>
      <c r="I81" s="15" t="s">
        <v>222</v>
      </c>
      <c r="J81" s="2">
        <v>75</v>
      </c>
      <c r="K81" s="2" t="str">
        <f t="shared" si="5"/>
        <v>01282702</v>
      </c>
      <c r="N81" s="51" t="str">
        <f t="shared" si="3"/>
        <v>Đinh lăng hiện có</v>
      </c>
    </row>
    <row r="82" spans="1:14" ht="17.25" customHeight="1">
      <c r="A82" s="1">
        <v>77</v>
      </c>
      <c r="B82" s="9" t="s">
        <v>179</v>
      </c>
      <c r="C82" s="52" t="s">
        <v>1445</v>
      </c>
      <c r="D82" s="70" t="s">
        <v>1687</v>
      </c>
      <c r="E82" s="2">
        <v>76</v>
      </c>
      <c r="F82" s="14" t="s">
        <v>221</v>
      </c>
      <c r="G82" s="2">
        <v>76</v>
      </c>
      <c r="H82" s="70" t="str">
        <f t="shared" si="4"/>
        <v>01282804</v>
      </c>
      <c r="I82" s="15" t="s">
        <v>222</v>
      </c>
      <c r="J82" s="2">
        <v>76</v>
      </c>
      <c r="K82" s="2" t="str">
        <f t="shared" si="5"/>
        <v>01282802</v>
      </c>
      <c r="N82" s="51" t="str">
        <f t="shared" si="3"/>
        <v>Cây dùng làm nguyên liệu chế nước hoa và cây làm hương liệu hiện có</v>
      </c>
    </row>
    <row r="83" spans="1:14" ht="15.75">
      <c r="A83" s="1">
        <v>78</v>
      </c>
      <c r="B83" s="9" t="s">
        <v>207</v>
      </c>
      <c r="C83" s="52" t="s">
        <v>1446</v>
      </c>
      <c r="D83" s="70" t="s">
        <v>1688</v>
      </c>
      <c r="E83" s="2">
        <v>77</v>
      </c>
      <c r="F83" s="14" t="s">
        <v>221</v>
      </c>
      <c r="G83" s="2">
        <v>77</v>
      </c>
      <c r="H83" s="70" t="str">
        <f t="shared" si="4"/>
        <v>01282904</v>
      </c>
      <c r="I83" s="15" t="s">
        <v>222</v>
      </c>
      <c r="J83" s="2">
        <v>77</v>
      </c>
      <c r="K83" s="2" t="str">
        <f t="shared" si="5"/>
        <v>01282902</v>
      </c>
      <c r="N83" s="51" t="str">
        <f t="shared" si="3"/>
        <v>Cây dược liệu khác  hiện có</v>
      </c>
    </row>
    <row r="84" spans="1:14" ht="15.75">
      <c r="A84" s="53">
        <v>79</v>
      </c>
      <c r="B84" s="44" t="s">
        <v>215</v>
      </c>
      <c r="C84" s="54"/>
      <c r="D84" s="70" t="s">
        <v>1475</v>
      </c>
      <c r="E84" s="2">
        <v>78</v>
      </c>
      <c r="F84" s="14" t="s">
        <v>221</v>
      </c>
      <c r="G84" s="2">
        <v>78</v>
      </c>
      <c r="H84" s="70" t="str">
        <f t="shared" si="4"/>
        <v/>
      </c>
      <c r="I84" s="15" t="s">
        <v>222</v>
      </c>
      <c r="J84" s="2">
        <v>78</v>
      </c>
      <c r="K84" s="2" t="str">
        <f t="shared" si="5"/>
        <v/>
      </c>
      <c r="N84" s="51" t="str">
        <f t="shared" si="3"/>
        <v>Cây lâu năm  khác</v>
      </c>
    </row>
    <row r="85" spans="1:14" ht="15.75">
      <c r="A85" s="53">
        <v>80</v>
      </c>
      <c r="B85" s="44" t="s">
        <v>208</v>
      </c>
      <c r="C85" s="54"/>
      <c r="D85" s="70" t="s">
        <v>1475</v>
      </c>
      <c r="E85" s="2">
        <v>79</v>
      </c>
      <c r="F85" s="14" t="s">
        <v>221</v>
      </c>
      <c r="G85" s="2">
        <v>79</v>
      </c>
      <c r="H85" s="70" t="str">
        <f t="shared" si="4"/>
        <v/>
      </c>
      <c r="I85" s="15" t="s">
        <v>222</v>
      </c>
      <c r="J85" s="2">
        <v>79</v>
      </c>
      <c r="K85" s="2" t="str">
        <f t="shared" si="5"/>
        <v/>
      </c>
      <c r="N85" s="51" t="str">
        <f t="shared" si="3"/>
        <v>Cây cảnh lâu năm</v>
      </c>
    </row>
    <row r="86" spans="1:14" ht="15.75">
      <c r="A86" s="1">
        <v>81</v>
      </c>
      <c r="B86" s="9" t="s">
        <v>180</v>
      </c>
      <c r="C86" s="52" t="s">
        <v>1447</v>
      </c>
      <c r="D86" s="70" t="s">
        <v>1689</v>
      </c>
      <c r="E86" s="2">
        <v>80</v>
      </c>
      <c r="F86" s="14" t="s">
        <v>221</v>
      </c>
      <c r="G86" s="2">
        <v>80</v>
      </c>
      <c r="H86" s="70" t="str">
        <f t="shared" si="4"/>
        <v>01291104</v>
      </c>
      <c r="I86" s="15" t="s">
        <v>222</v>
      </c>
      <c r="J86" s="2">
        <v>80</v>
      </c>
      <c r="K86" s="2" t="str">
        <f t="shared" si="5"/>
        <v>01291102</v>
      </c>
      <c r="N86" s="51" t="str">
        <f t="shared" si="3"/>
        <v>Cây, cành mai hiện có</v>
      </c>
    </row>
    <row r="87" spans="1:14" ht="15.75">
      <c r="A87" s="1">
        <v>82</v>
      </c>
      <c r="B87" s="9" t="s">
        <v>181</v>
      </c>
      <c r="C87" s="52" t="s">
        <v>1448</v>
      </c>
      <c r="D87" s="70" t="s">
        <v>1690</v>
      </c>
      <c r="E87" s="2">
        <v>81</v>
      </c>
      <c r="F87" s="14" t="s">
        <v>221</v>
      </c>
      <c r="G87" s="2">
        <v>81</v>
      </c>
      <c r="H87" s="70" t="str">
        <f t="shared" si="4"/>
        <v>01291204</v>
      </c>
      <c r="I87" s="15" t="s">
        <v>222</v>
      </c>
      <c r="J87" s="2">
        <v>81</v>
      </c>
      <c r="K87" s="2" t="str">
        <f t="shared" si="5"/>
        <v>01291202</v>
      </c>
      <c r="N87" s="51" t="str">
        <f t="shared" si="3"/>
        <v>Cây quất cảnh hiện có</v>
      </c>
    </row>
    <row r="88" spans="1:14" ht="15.75">
      <c r="A88" s="1">
        <v>83</v>
      </c>
      <c r="B88" s="9" t="s">
        <v>182</v>
      </c>
      <c r="C88" s="52" t="s">
        <v>1449</v>
      </c>
      <c r="D88" s="70" t="s">
        <v>1691</v>
      </c>
      <c r="E88" s="2">
        <v>82</v>
      </c>
      <c r="F88" s="14" t="s">
        <v>221</v>
      </c>
      <c r="G88" s="2">
        <v>82</v>
      </c>
      <c r="H88" s="70" t="str">
        <f t="shared" si="4"/>
        <v>01291304</v>
      </c>
      <c r="I88" s="15" t="s">
        <v>222</v>
      </c>
      <c r="J88" s="2">
        <v>82</v>
      </c>
      <c r="K88" s="2" t="str">
        <f t="shared" si="5"/>
        <v>01291302</v>
      </c>
      <c r="N88" s="51" t="str">
        <f t="shared" si="3"/>
        <v>Cây, cành đào cảnh hiện có</v>
      </c>
    </row>
    <row r="89" spans="1:14" ht="15.75">
      <c r="A89" s="1">
        <v>84</v>
      </c>
      <c r="B89" s="9" t="s">
        <v>183</v>
      </c>
      <c r="C89" s="52" t="s">
        <v>1450</v>
      </c>
      <c r="D89" s="70" t="s">
        <v>1692</v>
      </c>
      <c r="E89" s="2">
        <v>83</v>
      </c>
      <c r="F89" s="14" t="s">
        <v>221</v>
      </c>
      <c r="G89" s="2">
        <v>83</v>
      </c>
      <c r="H89" s="70" t="str">
        <f t="shared" si="4"/>
        <v>01291404</v>
      </c>
      <c r="I89" s="15" t="s">
        <v>222</v>
      </c>
      <c r="J89" s="2">
        <v>83</v>
      </c>
      <c r="K89" s="2" t="str">
        <f t="shared" si="5"/>
        <v>01291402</v>
      </c>
      <c r="N89" s="51" t="str">
        <f t="shared" si="3"/>
        <v>Bonsai hiện có</v>
      </c>
    </row>
    <row r="90" spans="1:14" ht="15.75">
      <c r="A90" s="1">
        <v>85</v>
      </c>
      <c r="B90" s="9" t="s">
        <v>184</v>
      </c>
      <c r="C90" s="52" t="s">
        <v>1451</v>
      </c>
      <c r="D90" s="70" t="s">
        <v>1693</v>
      </c>
      <c r="E90" s="2">
        <v>84</v>
      </c>
      <c r="F90" s="14" t="s">
        <v>221</v>
      </c>
      <c r="G90" s="2">
        <v>84</v>
      </c>
      <c r="H90" s="70" t="str">
        <f t="shared" si="4"/>
        <v>01291904</v>
      </c>
      <c r="I90" s="15" t="s">
        <v>222</v>
      </c>
      <c r="J90" s="2">
        <v>84</v>
      </c>
      <c r="K90" s="2" t="str">
        <f t="shared" si="5"/>
        <v>01291902</v>
      </c>
      <c r="N90" s="51" t="str">
        <f t="shared" si="3"/>
        <v>Cây cảnh khác hiện có</v>
      </c>
    </row>
    <row r="91" spans="1:14" ht="15.75">
      <c r="A91" s="53">
        <v>86</v>
      </c>
      <c r="B91" s="44" t="s">
        <v>209</v>
      </c>
      <c r="C91" s="54"/>
      <c r="D91" s="70" t="s">
        <v>1475</v>
      </c>
      <c r="E91" s="2">
        <v>85</v>
      </c>
      <c r="F91" s="14" t="s">
        <v>221</v>
      </c>
      <c r="G91" s="2">
        <v>85</v>
      </c>
      <c r="H91" s="70" t="str">
        <f t="shared" si="4"/>
        <v/>
      </c>
      <c r="I91" s="15" t="s">
        <v>222</v>
      </c>
      <c r="J91" s="2">
        <v>85</v>
      </c>
      <c r="K91" s="2" t="str">
        <f t="shared" si="5"/>
        <v/>
      </c>
      <c r="N91" s="51" t="str">
        <f t="shared" si="3"/>
        <v>Cây lâu năm khác</v>
      </c>
    </row>
    <row r="92" spans="1:14" ht="15.75">
      <c r="A92" s="1">
        <v>87</v>
      </c>
      <c r="B92" s="9" t="s">
        <v>210</v>
      </c>
      <c r="C92" s="52" t="s">
        <v>1452</v>
      </c>
      <c r="D92" s="70" t="s">
        <v>1694</v>
      </c>
      <c r="E92" s="2">
        <v>86</v>
      </c>
      <c r="F92" s="14" t="s">
        <v>221</v>
      </c>
      <c r="G92" s="2">
        <v>86</v>
      </c>
      <c r="H92" s="70" t="str">
        <f t="shared" si="4"/>
        <v>01299104</v>
      </c>
      <c r="I92" s="15" t="s">
        <v>222</v>
      </c>
      <c r="J92" s="2">
        <v>86</v>
      </c>
      <c r="K92" s="2" t="str">
        <f t="shared" si="5"/>
        <v>01299102</v>
      </c>
      <c r="N92" s="51" t="str">
        <f t="shared" si="3"/>
        <v>Ca cao hiện có</v>
      </c>
    </row>
    <row r="93" spans="1:14" ht="15.75">
      <c r="A93" s="1">
        <v>88</v>
      </c>
      <c r="B93" s="9" t="s">
        <v>211</v>
      </c>
      <c r="C93" s="52" t="s">
        <v>1453</v>
      </c>
      <c r="D93" s="70" t="s">
        <v>1695</v>
      </c>
      <c r="E93" s="2">
        <v>87</v>
      </c>
      <c r="F93" s="14" t="s">
        <v>221</v>
      </c>
      <c r="G93" s="2">
        <v>87</v>
      </c>
      <c r="H93" s="70" t="str">
        <f t="shared" si="4"/>
        <v>01299204</v>
      </c>
      <c r="I93" s="15" t="s">
        <v>222</v>
      </c>
      <c r="J93" s="2">
        <v>87</v>
      </c>
      <c r="K93" s="2" t="str">
        <f t="shared" si="5"/>
        <v>01299202</v>
      </c>
      <c r="N93" s="51" t="str">
        <f t="shared" si="3"/>
        <v>Sơn ta hiện có</v>
      </c>
    </row>
    <row r="94" spans="1:14" ht="15.75">
      <c r="A94" s="1">
        <v>89</v>
      </c>
      <c r="B94" s="9" t="s">
        <v>220</v>
      </c>
      <c r="C94" s="52" t="s">
        <v>1454</v>
      </c>
      <c r="D94" s="70" t="s">
        <v>1696</v>
      </c>
      <c r="E94" s="2">
        <v>88</v>
      </c>
      <c r="F94" s="14" t="s">
        <v>221</v>
      </c>
      <c r="G94" s="2">
        <v>88</v>
      </c>
      <c r="H94" s="70" t="str">
        <f t="shared" si="4"/>
        <v>01299304</v>
      </c>
      <c r="I94" s="15" t="s">
        <v>222</v>
      </c>
      <c r="J94" s="2">
        <v>88</v>
      </c>
      <c r="K94" s="2" t="str">
        <f t="shared" si="5"/>
        <v>01299302</v>
      </c>
      <c r="N94" s="51" t="str">
        <f t="shared" si="3"/>
        <v>Trôm hiện có</v>
      </c>
    </row>
    <row r="95" spans="1:14" ht="15.75">
      <c r="A95" s="1">
        <v>90</v>
      </c>
      <c r="B95" s="9" t="s">
        <v>212</v>
      </c>
      <c r="C95" s="52" t="s">
        <v>1455</v>
      </c>
      <c r="D95" s="70" t="s">
        <v>1697</v>
      </c>
      <c r="E95" s="2">
        <v>89</v>
      </c>
      <c r="F95" s="14" t="s">
        <v>221</v>
      </c>
      <c r="G95" s="2">
        <v>89</v>
      </c>
      <c r="H95" s="70" t="str">
        <f t="shared" si="4"/>
        <v>01299404</v>
      </c>
      <c r="I95" s="15" t="s">
        <v>222</v>
      </c>
      <c r="J95" s="2">
        <v>89</v>
      </c>
      <c r="K95" s="2" t="str">
        <f t="shared" si="5"/>
        <v>01299402</v>
      </c>
      <c r="N95" s="51" t="str">
        <f t="shared" si="3"/>
        <v>Dâu tằm hiện có</v>
      </c>
    </row>
    <row r="96" spans="1:14" ht="15.75">
      <c r="A96" s="1">
        <v>91</v>
      </c>
      <c r="B96" s="9" t="s">
        <v>213</v>
      </c>
      <c r="C96" s="52" t="s">
        <v>1456</v>
      </c>
      <c r="D96" s="70" t="s">
        <v>1698</v>
      </c>
      <c r="E96" s="2">
        <v>90</v>
      </c>
      <c r="F96" s="14" t="s">
        <v>221</v>
      </c>
      <c r="G96" s="2">
        <v>90</v>
      </c>
      <c r="H96" s="70" t="str">
        <f t="shared" si="4"/>
        <v>01299504</v>
      </c>
      <c r="I96" s="15" t="s">
        <v>222</v>
      </c>
      <c r="J96" s="2">
        <v>90</v>
      </c>
      <c r="K96" s="2" t="str">
        <f t="shared" si="5"/>
        <v>01299502</v>
      </c>
      <c r="N96" s="51" t="str">
        <f t="shared" si="3"/>
        <v>Cau hiện có</v>
      </c>
    </row>
    <row r="97" spans="1:14" ht="15.75">
      <c r="A97" s="18">
        <v>92</v>
      </c>
      <c r="B97" s="36" t="s">
        <v>214</v>
      </c>
      <c r="C97" s="56" t="s">
        <v>1457</v>
      </c>
      <c r="D97" s="70" t="s">
        <v>1699</v>
      </c>
      <c r="E97" s="2">
        <v>91</v>
      </c>
      <c r="F97" s="14" t="s">
        <v>221</v>
      </c>
      <c r="G97" s="2">
        <v>91</v>
      </c>
      <c r="H97" s="70" t="str">
        <f t="shared" si="4"/>
        <v>01299904</v>
      </c>
      <c r="I97" s="15" t="s">
        <v>222</v>
      </c>
      <c r="J97" s="2">
        <v>91</v>
      </c>
      <c r="K97" s="2" t="str">
        <f t="shared" si="5"/>
        <v>01299902</v>
      </c>
      <c r="N97" s="51" t="str">
        <f t="shared" si="3"/>
        <v>Cây lâu năm  khác chưa được phân vào đâu hiện có</v>
      </c>
    </row>
    <row r="98" spans="1:14">
      <c r="B98" s="14" t="s">
        <v>221</v>
      </c>
      <c r="C98" s="65"/>
      <c r="D98" s="70" t="s">
        <v>1474</v>
      </c>
      <c r="E98" s="2">
        <v>1</v>
      </c>
      <c r="H98" s="70" t="str">
        <f t="shared" si="4"/>
        <v/>
      </c>
      <c r="K98" s="2" t="str">
        <f t="shared" si="5"/>
        <v/>
      </c>
    </row>
    <row r="99" spans="1:14">
      <c r="B99" s="14" t="s">
        <v>221</v>
      </c>
      <c r="C99" s="65"/>
      <c r="D99" s="70" t="s">
        <v>1475</v>
      </c>
      <c r="E99" s="2">
        <v>2</v>
      </c>
      <c r="H99" s="70" t="str">
        <f t="shared" si="4"/>
        <v/>
      </c>
      <c r="K99" s="2" t="str">
        <f t="shared" si="5"/>
        <v/>
      </c>
    </row>
    <row r="100" spans="1:14">
      <c r="B100" s="14" t="s">
        <v>221</v>
      </c>
      <c r="C100" s="65"/>
      <c r="D100" s="70" t="s">
        <v>1476</v>
      </c>
      <c r="E100" s="2">
        <v>3</v>
      </c>
      <c r="H100" s="70" t="str">
        <f t="shared" si="4"/>
        <v/>
      </c>
      <c r="K100" s="2" t="str">
        <f t="shared" si="5"/>
        <v/>
      </c>
    </row>
    <row r="101" spans="1:14">
      <c r="B101" s="14" t="s">
        <v>221</v>
      </c>
      <c r="C101" s="65"/>
      <c r="D101" s="70" t="s">
        <v>1477</v>
      </c>
      <c r="E101" s="2">
        <v>4</v>
      </c>
      <c r="H101" s="70" t="str">
        <f t="shared" si="4"/>
        <v/>
      </c>
      <c r="K101" s="2" t="str">
        <f t="shared" si="5"/>
        <v/>
      </c>
    </row>
    <row r="102" spans="1:14">
      <c r="B102" s="14" t="s">
        <v>221</v>
      </c>
      <c r="C102" s="65"/>
      <c r="D102" s="70" t="s">
        <v>1478</v>
      </c>
      <c r="E102" s="2">
        <v>5</v>
      </c>
      <c r="H102" s="70" t="str">
        <f t="shared" si="4"/>
        <v/>
      </c>
      <c r="K102" s="2" t="str">
        <f t="shared" si="5"/>
        <v/>
      </c>
    </row>
    <row r="103" spans="1:14">
      <c r="B103" s="14" t="s">
        <v>221</v>
      </c>
      <c r="C103" s="65"/>
      <c r="D103" s="70" t="s">
        <v>1479</v>
      </c>
      <c r="E103" s="2">
        <v>6</v>
      </c>
      <c r="H103" s="70" t="str">
        <f t="shared" si="4"/>
        <v/>
      </c>
      <c r="K103" s="2" t="str">
        <f t="shared" si="5"/>
        <v/>
      </c>
    </row>
    <row r="104" spans="1:14">
      <c r="B104" s="14" t="s">
        <v>221</v>
      </c>
      <c r="C104" s="65"/>
      <c r="D104" s="70" t="s">
        <v>1480</v>
      </c>
      <c r="E104" s="2">
        <v>7</v>
      </c>
      <c r="H104" s="70" t="str">
        <f t="shared" si="4"/>
        <v/>
      </c>
      <c r="K104" s="2" t="str">
        <f t="shared" si="5"/>
        <v/>
      </c>
    </row>
    <row r="105" spans="1:14">
      <c r="B105" s="14" t="s">
        <v>221</v>
      </c>
      <c r="C105" s="65"/>
      <c r="D105" s="70" t="s">
        <v>1481</v>
      </c>
      <c r="E105" s="2">
        <v>8</v>
      </c>
      <c r="H105" s="70" t="str">
        <f t="shared" si="4"/>
        <v/>
      </c>
      <c r="K105" s="2" t="str">
        <f t="shared" si="5"/>
        <v/>
      </c>
    </row>
    <row r="106" spans="1:14">
      <c r="B106" s="14" t="s">
        <v>221</v>
      </c>
      <c r="C106" s="65"/>
      <c r="D106" s="70" t="s">
        <v>1482</v>
      </c>
      <c r="E106" s="2">
        <v>9</v>
      </c>
      <c r="H106" s="70" t="str">
        <f t="shared" si="4"/>
        <v/>
      </c>
      <c r="K106" s="2" t="str">
        <f t="shared" si="5"/>
        <v/>
      </c>
    </row>
    <row r="107" spans="1:14">
      <c r="B107" s="14" t="s">
        <v>221</v>
      </c>
      <c r="C107" s="65"/>
      <c r="D107" s="70" t="s">
        <v>1483</v>
      </c>
      <c r="E107" s="2">
        <v>10</v>
      </c>
      <c r="H107" s="70" t="str">
        <f t="shared" si="4"/>
        <v/>
      </c>
      <c r="K107" s="2" t="str">
        <f t="shared" si="5"/>
        <v/>
      </c>
    </row>
    <row r="108" spans="1:14">
      <c r="B108" s="14" t="s">
        <v>221</v>
      </c>
      <c r="C108" s="65"/>
      <c r="D108" s="70" t="s">
        <v>1475</v>
      </c>
      <c r="E108" s="2">
        <v>11</v>
      </c>
      <c r="H108" s="70" t="str">
        <f t="shared" si="4"/>
        <v/>
      </c>
      <c r="K108" s="2" t="str">
        <f t="shared" si="5"/>
        <v/>
      </c>
    </row>
    <row r="109" spans="1:14">
      <c r="B109" s="14" t="s">
        <v>221</v>
      </c>
      <c r="C109" s="65"/>
      <c r="D109" s="70" t="s">
        <v>1484</v>
      </c>
      <c r="E109" s="2">
        <v>12</v>
      </c>
      <c r="H109" s="70" t="str">
        <f t="shared" si="4"/>
        <v/>
      </c>
      <c r="K109" s="2" t="str">
        <f t="shared" si="5"/>
        <v/>
      </c>
    </row>
    <row r="110" spans="1:14">
      <c r="B110" s="14" t="s">
        <v>221</v>
      </c>
      <c r="C110" s="65"/>
      <c r="D110" s="70" t="s">
        <v>1485</v>
      </c>
      <c r="E110" s="2">
        <v>13</v>
      </c>
      <c r="H110" s="70" t="str">
        <f t="shared" si="4"/>
        <v/>
      </c>
      <c r="K110" s="2" t="str">
        <f t="shared" si="5"/>
        <v/>
      </c>
    </row>
    <row r="111" spans="1:14">
      <c r="B111" s="14" t="s">
        <v>221</v>
      </c>
      <c r="C111" s="65"/>
      <c r="D111" s="70" t="s">
        <v>1486</v>
      </c>
      <c r="E111" s="2">
        <v>14</v>
      </c>
      <c r="H111" s="70" t="str">
        <f t="shared" si="4"/>
        <v/>
      </c>
      <c r="K111" s="2" t="str">
        <f t="shared" si="5"/>
        <v/>
      </c>
    </row>
    <row r="112" spans="1:14">
      <c r="B112" s="14" t="s">
        <v>221</v>
      </c>
      <c r="C112" s="65"/>
      <c r="D112" s="70" t="s">
        <v>1487</v>
      </c>
      <c r="E112" s="2">
        <v>15</v>
      </c>
      <c r="H112" s="70" t="str">
        <f t="shared" si="4"/>
        <v/>
      </c>
      <c r="K112" s="2" t="str">
        <f t="shared" si="5"/>
        <v/>
      </c>
    </row>
    <row r="113" spans="2:11">
      <c r="B113" s="14" t="s">
        <v>221</v>
      </c>
      <c r="C113" s="65"/>
      <c r="D113" s="70" t="s">
        <v>1488</v>
      </c>
      <c r="E113" s="2">
        <v>16</v>
      </c>
      <c r="H113" s="70" t="str">
        <f t="shared" si="4"/>
        <v/>
      </c>
      <c r="K113" s="2" t="str">
        <f t="shared" si="5"/>
        <v/>
      </c>
    </row>
    <row r="114" spans="2:11">
      <c r="B114" s="14" t="s">
        <v>221</v>
      </c>
      <c r="C114" s="65"/>
      <c r="D114" s="70" t="s">
        <v>1489</v>
      </c>
      <c r="E114" s="2">
        <v>17</v>
      </c>
      <c r="H114" s="70" t="str">
        <f t="shared" si="4"/>
        <v/>
      </c>
      <c r="K114" s="2" t="str">
        <f t="shared" si="5"/>
        <v/>
      </c>
    </row>
    <row r="115" spans="2:11">
      <c r="B115" s="14" t="s">
        <v>221</v>
      </c>
      <c r="C115" s="65"/>
      <c r="D115" s="70" t="s">
        <v>1490</v>
      </c>
      <c r="E115" s="2">
        <v>18</v>
      </c>
      <c r="H115" s="70" t="str">
        <f t="shared" si="4"/>
        <v/>
      </c>
      <c r="K115" s="2" t="str">
        <f t="shared" si="5"/>
        <v/>
      </c>
    </row>
    <row r="116" spans="2:11">
      <c r="B116" s="14" t="s">
        <v>221</v>
      </c>
      <c r="C116" s="65"/>
      <c r="D116" s="70" t="s">
        <v>1491</v>
      </c>
      <c r="E116" s="2">
        <v>19</v>
      </c>
      <c r="H116" s="70" t="str">
        <f t="shared" si="4"/>
        <v/>
      </c>
      <c r="K116" s="2" t="str">
        <f t="shared" si="5"/>
        <v/>
      </c>
    </row>
    <row r="117" spans="2:11">
      <c r="B117" s="14" t="s">
        <v>221</v>
      </c>
      <c r="C117" s="65"/>
      <c r="D117" s="70" t="s">
        <v>1492</v>
      </c>
      <c r="E117" s="2">
        <v>20</v>
      </c>
      <c r="H117" s="70" t="str">
        <f t="shared" si="4"/>
        <v/>
      </c>
      <c r="K117" s="2" t="str">
        <f t="shared" si="5"/>
        <v/>
      </c>
    </row>
    <row r="118" spans="2:11">
      <c r="B118" s="14" t="s">
        <v>221</v>
      </c>
      <c r="C118" s="65"/>
      <c r="D118" s="70" t="s">
        <v>1475</v>
      </c>
      <c r="E118" s="2">
        <v>21</v>
      </c>
      <c r="H118" s="70" t="str">
        <f t="shared" si="4"/>
        <v/>
      </c>
      <c r="K118" s="2" t="str">
        <f t="shared" si="5"/>
        <v/>
      </c>
    </row>
    <row r="119" spans="2:11">
      <c r="B119" s="14" t="s">
        <v>221</v>
      </c>
      <c r="C119" s="65"/>
      <c r="D119" s="70" t="s">
        <v>1493</v>
      </c>
      <c r="E119" s="2">
        <v>22</v>
      </c>
      <c r="H119" s="70" t="str">
        <f t="shared" si="4"/>
        <v/>
      </c>
      <c r="K119" s="2" t="str">
        <f t="shared" si="5"/>
        <v/>
      </c>
    </row>
    <row r="120" spans="2:11">
      <c r="B120" s="14" t="s">
        <v>221</v>
      </c>
      <c r="C120" s="65"/>
      <c r="D120" s="70" t="s">
        <v>1494</v>
      </c>
      <c r="E120" s="2">
        <v>23</v>
      </c>
      <c r="H120" s="70" t="str">
        <f t="shared" si="4"/>
        <v/>
      </c>
      <c r="K120" s="2" t="str">
        <f t="shared" si="5"/>
        <v/>
      </c>
    </row>
    <row r="121" spans="2:11">
      <c r="B121" s="14" t="s">
        <v>221</v>
      </c>
      <c r="C121" s="65"/>
      <c r="D121" s="70" t="s">
        <v>1495</v>
      </c>
      <c r="E121" s="2">
        <v>24</v>
      </c>
      <c r="H121" s="70" t="str">
        <f t="shared" si="4"/>
        <v/>
      </c>
      <c r="K121" s="2" t="str">
        <f t="shared" si="5"/>
        <v/>
      </c>
    </row>
    <row r="122" spans="2:11">
      <c r="B122" s="14" t="s">
        <v>221</v>
      </c>
      <c r="C122" s="65"/>
      <c r="D122" s="70" t="s">
        <v>1496</v>
      </c>
      <c r="E122" s="2">
        <v>25</v>
      </c>
      <c r="H122" s="70" t="str">
        <f t="shared" si="4"/>
        <v/>
      </c>
      <c r="K122" s="2" t="str">
        <f t="shared" si="5"/>
        <v/>
      </c>
    </row>
    <row r="123" spans="2:11">
      <c r="B123" s="14" t="s">
        <v>221</v>
      </c>
      <c r="C123" s="65"/>
      <c r="D123" s="70" t="s">
        <v>1497</v>
      </c>
      <c r="E123" s="2">
        <v>26</v>
      </c>
      <c r="H123" s="70" t="str">
        <f t="shared" si="4"/>
        <v/>
      </c>
      <c r="K123" s="2" t="str">
        <f t="shared" si="5"/>
        <v/>
      </c>
    </row>
    <row r="124" spans="2:11">
      <c r="B124" s="14" t="s">
        <v>221</v>
      </c>
      <c r="C124" s="65"/>
      <c r="D124" s="70" t="s">
        <v>1475</v>
      </c>
      <c r="E124" s="2">
        <v>27</v>
      </c>
      <c r="H124" s="70" t="str">
        <f t="shared" si="4"/>
        <v/>
      </c>
      <c r="K124" s="2" t="str">
        <f t="shared" si="5"/>
        <v/>
      </c>
    </row>
    <row r="125" spans="2:11">
      <c r="B125" s="14" t="s">
        <v>221</v>
      </c>
      <c r="C125" s="65"/>
      <c r="D125" s="70" t="s">
        <v>1498</v>
      </c>
      <c r="E125" s="2">
        <v>28</v>
      </c>
      <c r="H125" s="70" t="str">
        <f t="shared" si="4"/>
        <v/>
      </c>
      <c r="K125" s="2" t="str">
        <f t="shared" si="5"/>
        <v/>
      </c>
    </row>
    <row r="126" spans="2:11">
      <c r="B126" s="14" t="s">
        <v>221</v>
      </c>
      <c r="C126" s="65"/>
      <c r="D126" s="70" t="s">
        <v>1499</v>
      </c>
      <c r="E126" s="2">
        <v>29</v>
      </c>
      <c r="H126" s="70" t="str">
        <f t="shared" si="4"/>
        <v/>
      </c>
      <c r="K126" s="2" t="str">
        <f t="shared" si="5"/>
        <v/>
      </c>
    </row>
    <row r="127" spans="2:11">
      <c r="B127" s="14" t="s">
        <v>221</v>
      </c>
      <c r="C127" s="65"/>
      <c r="D127" s="70" t="s">
        <v>1500</v>
      </c>
      <c r="E127" s="2">
        <v>30</v>
      </c>
      <c r="H127" s="70" t="str">
        <f t="shared" si="4"/>
        <v/>
      </c>
      <c r="K127" s="2" t="str">
        <f t="shared" si="5"/>
        <v/>
      </c>
    </row>
    <row r="128" spans="2:11">
      <c r="B128" s="14" t="s">
        <v>221</v>
      </c>
      <c r="C128" s="65"/>
      <c r="D128" s="70" t="s">
        <v>1501</v>
      </c>
      <c r="E128" s="2">
        <v>31</v>
      </c>
      <c r="H128" s="70" t="str">
        <f t="shared" si="4"/>
        <v/>
      </c>
      <c r="K128" s="2" t="str">
        <f t="shared" si="5"/>
        <v/>
      </c>
    </row>
    <row r="129" spans="2:11">
      <c r="B129" s="14" t="s">
        <v>221</v>
      </c>
      <c r="C129" s="65"/>
      <c r="D129" s="70" t="s">
        <v>1502</v>
      </c>
      <c r="E129" s="2">
        <v>32</v>
      </c>
      <c r="H129" s="70" t="str">
        <f t="shared" si="4"/>
        <v/>
      </c>
      <c r="K129" s="2" t="str">
        <f t="shared" si="5"/>
        <v/>
      </c>
    </row>
    <row r="130" spans="2:11">
      <c r="B130" s="14" t="s">
        <v>221</v>
      </c>
      <c r="C130" s="65"/>
      <c r="D130" s="70" t="s">
        <v>1503</v>
      </c>
      <c r="E130" s="2">
        <v>33</v>
      </c>
      <c r="H130" s="70" t="str">
        <f t="shared" si="4"/>
        <v/>
      </c>
      <c r="K130" s="2" t="str">
        <f t="shared" si="5"/>
        <v/>
      </c>
    </row>
    <row r="131" spans="2:11">
      <c r="B131" s="14" t="s">
        <v>221</v>
      </c>
      <c r="C131" s="65"/>
      <c r="D131" s="70" t="s">
        <v>1475</v>
      </c>
      <c r="E131" s="2">
        <v>34</v>
      </c>
      <c r="H131" s="70" t="str">
        <f t="shared" si="4"/>
        <v/>
      </c>
      <c r="K131" s="2" t="str">
        <f t="shared" si="5"/>
        <v/>
      </c>
    </row>
    <row r="132" spans="2:11">
      <c r="B132" s="14" t="s">
        <v>221</v>
      </c>
      <c r="C132" s="65"/>
      <c r="D132" s="70" t="s">
        <v>1504</v>
      </c>
      <c r="E132" s="2">
        <v>35</v>
      </c>
      <c r="H132" s="70" t="str">
        <f t="shared" si="4"/>
        <v/>
      </c>
      <c r="K132" s="2" t="str">
        <f t="shared" si="5"/>
        <v/>
      </c>
    </row>
    <row r="133" spans="2:11">
      <c r="B133" s="14" t="s">
        <v>221</v>
      </c>
      <c r="C133" s="65"/>
      <c r="D133" s="70" t="s">
        <v>1505</v>
      </c>
      <c r="E133" s="2">
        <v>36</v>
      </c>
      <c r="H133" s="70" t="str">
        <f t="shared" si="4"/>
        <v/>
      </c>
      <c r="K133" s="2" t="str">
        <f t="shared" si="5"/>
        <v/>
      </c>
    </row>
    <row r="134" spans="2:11">
      <c r="B134" s="14" t="s">
        <v>221</v>
      </c>
      <c r="C134" s="65"/>
      <c r="D134" s="70" t="s">
        <v>1506</v>
      </c>
      <c r="E134" s="2">
        <v>37</v>
      </c>
      <c r="H134" s="70" t="str">
        <f t="shared" si="4"/>
        <v/>
      </c>
      <c r="K134" s="2" t="str">
        <f t="shared" si="5"/>
        <v/>
      </c>
    </row>
    <row r="135" spans="2:11">
      <c r="B135" s="14" t="s">
        <v>221</v>
      </c>
      <c r="C135" s="65"/>
      <c r="D135" s="70" t="s">
        <v>1475</v>
      </c>
      <c r="E135" s="2">
        <v>38</v>
      </c>
      <c r="H135" s="70" t="str">
        <f t="shared" si="4"/>
        <v/>
      </c>
      <c r="K135" s="2" t="str">
        <f t="shared" si="5"/>
        <v/>
      </c>
    </row>
    <row r="136" spans="2:11">
      <c r="B136" s="14" t="s">
        <v>221</v>
      </c>
      <c r="C136" s="65"/>
      <c r="D136" s="70" t="s">
        <v>1475</v>
      </c>
      <c r="E136" s="2">
        <v>39</v>
      </c>
      <c r="H136" s="70" t="str">
        <f t="shared" ref="H136:H199" si="6">IF(C136&gt;0,CONCATENATE(C136,$H$6),"")</f>
        <v/>
      </c>
      <c r="K136" s="2" t="str">
        <f t="shared" ref="K136:K199" si="7">IF(C136&gt;0,CONCATENATE(C136,$K$6),"")</f>
        <v/>
      </c>
    </row>
    <row r="137" spans="2:11">
      <c r="B137" s="14" t="s">
        <v>221</v>
      </c>
      <c r="C137" s="65"/>
      <c r="D137" s="70" t="s">
        <v>1507</v>
      </c>
      <c r="E137" s="2">
        <v>40</v>
      </c>
      <c r="H137" s="70" t="str">
        <f t="shared" si="6"/>
        <v/>
      </c>
      <c r="K137" s="2" t="str">
        <f t="shared" si="7"/>
        <v/>
      </c>
    </row>
    <row r="138" spans="2:11">
      <c r="B138" s="14" t="s">
        <v>221</v>
      </c>
      <c r="C138" s="65"/>
      <c r="D138" s="70" t="s">
        <v>1508</v>
      </c>
      <c r="E138" s="2">
        <v>41</v>
      </c>
      <c r="H138" s="70" t="str">
        <f t="shared" si="6"/>
        <v/>
      </c>
      <c r="K138" s="2" t="str">
        <f t="shared" si="7"/>
        <v/>
      </c>
    </row>
    <row r="139" spans="2:11">
      <c r="B139" s="14" t="s">
        <v>221</v>
      </c>
      <c r="C139" s="65"/>
      <c r="D139" s="70" t="s">
        <v>1509</v>
      </c>
      <c r="E139" s="2">
        <v>42</v>
      </c>
      <c r="H139" s="70" t="str">
        <f t="shared" si="6"/>
        <v/>
      </c>
      <c r="K139" s="2" t="str">
        <f t="shared" si="7"/>
        <v/>
      </c>
    </row>
    <row r="140" spans="2:11">
      <c r="B140" s="14" t="s">
        <v>221</v>
      </c>
      <c r="C140" s="65"/>
      <c r="D140" s="70" t="s">
        <v>1510</v>
      </c>
      <c r="E140" s="2">
        <v>43</v>
      </c>
      <c r="H140" s="70" t="str">
        <f t="shared" si="6"/>
        <v/>
      </c>
      <c r="K140" s="2" t="str">
        <f t="shared" si="7"/>
        <v/>
      </c>
    </row>
    <row r="141" spans="2:11">
      <c r="B141" s="14" t="s">
        <v>221</v>
      </c>
      <c r="C141" s="65"/>
      <c r="D141" s="70" t="s">
        <v>1475</v>
      </c>
      <c r="E141" s="2">
        <v>44</v>
      </c>
      <c r="H141" s="70" t="str">
        <f t="shared" si="6"/>
        <v/>
      </c>
      <c r="K141" s="2" t="str">
        <f t="shared" si="7"/>
        <v/>
      </c>
    </row>
    <row r="142" spans="2:11">
      <c r="B142" s="14" t="s">
        <v>221</v>
      </c>
      <c r="C142" s="65"/>
      <c r="D142" s="70" t="s">
        <v>1511</v>
      </c>
      <c r="E142" s="2">
        <v>45</v>
      </c>
      <c r="H142" s="70" t="str">
        <f t="shared" si="6"/>
        <v/>
      </c>
      <c r="K142" s="2" t="str">
        <f t="shared" si="7"/>
        <v/>
      </c>
    </row>
    <row r="143" spans="2:11">
      <c r="B143" s="14" t="s">
        <v>221</v>
      </c>
      <c r="C143" s="65"/>
      <c r="D143" s="70" t="s">
        <v>1512</v>
      </c>
      <c r="E143" s="2">
        <v>46</v>
      </c>
      <c r="H143" s="70" t="str">
        <f t="shared" si="6"/>
        <v/>
      </c>
      <c r="K143" s="2" t="str">
        <f t="shared" si="7"/>
        <v/>
      </c>
    </row>
    <row r="144" spans="2:11">
      <c r="B144" s="14" t="s">
        <v>221</v>
      </c>
      <c r="C144" s="65"/>
      <c r="D144" s="70" t="s">
        <v>1513</v>
      </c>
      <c r="E144" s="2">
        <v>47</v>
      </c>
      <c r="H144" s="70" t="str">
        <f t="shared" si="6"/>
        <v/>
      </c>
      <c r="K144" s="2" t="str">
        <f t="shared" si="7"/>
        <v/>
      </c>
    </row>
    <row r="145" spans="2:11">
      <c r="B145" s="14" t="s">
        <v>221</v>
      </c>
      <c r="C145" s="65"/>
      <c r="D145" s="70" t="s">
        <v>1514</v>
      </c>
      <c r="E145" s="2">
        <v>48</v>
      </c>
      <c r="H145" s="70" t="str">
        <f t="shared" si="6"/>
        <v/>
      </c>
      <c r="K145" s="2" t="str">
        <f t="shared" si="7"/>
        <v/>
      </c>
    </row>
    <row r="146" spans="2:11">
      <c r="B146" s="14" t="s">
        <v>221</v>
      </c>
      <c r="C146" s="65"/>
      <c r="D146" s="70" t="s">
        <v>1515</v>
      </c>
      <c r="E146" s="2">
        <v>49</v>
      </c>
      <c r="H146" s="70" t="str">
        <f t="shared" si="6"/>
        <v/>
      </c>
      <c r="K146" s="2" t="str">
        <f t="shared" si="7"/>
        <v/>
      </c>
    </row>
    <row r="147" spans="2:11">
      <c r="B147" s="14" t="s">
        <v>221</v>
      </c>
      <c r="C147" s="65"/>
      <c r="D147" s="70" t="s">
        <v>1475</v>
      </c>
      <c r="E147" s="2">
        <v>50</v>
      </c>
      <c r="H147" s="70" t="str">
        <f t="shared" si="6"/>
        <v/>
      </c>
      <c r="K147" s="2" t="str">
        <f t="shared" si="7"/>
        <v/>
      </c>
    </row>
    <row r="148" spans="2:11">
      <c r="B148" s="14" t="s">
        <v>221</v>
      </c>
      <c r="C148" s="65"/>
      <c r="D148" s="70" t="s">
        <v>1516</v>
      </c>
      <c r="E148" s="2">
        <v>51</v>
      </c>
      <c r="H148" s="70" t="str">
        <f t="shared" si="6"/>
        <v/>
      </c>
      <c r="K148" s="2" t="str">
        <f t="shared" si="7"/>
        <v/>
      </c>
    </row>
    <row r="149" spans="2:11">
      <c r="B149" s="14" t="s">
        <v>221</v>
      </c>
      <c r="C149" s="65"/>
      <c r="D149" s="70" t="s">
        <v>1517</v>
      </c>
      <c r="E149" s="2">
        <v>52</v>
      </c>
      <c r="H149" s="70" t="str">
        <f t="shared" si="6"/>
        <v/>
      </c>
      <c r="K149" s="2" t="str">
        <f t="shared" si="7"/>
        <v/>
      </c>
    </row>
    <row r="150" spans="2:11">
      <c r="B150" s="14" t="s">
        <v>221</v>
      </c>
      <c r="C150" s="65"/>
      <c r="D150" s="70" t="s">
        <v>1518</v>
      </c>
      <c r="E150" s="2">
        <v>53</v>
      </c>
      <c r="H150" s="70" t="str">
        <f t="shared" si="6"/>
        <v/>
      </c>
      <c r="K150" s="2" t="str">
        <f t="shared" si="7"/>
        <v/>
      </c>
    </row>
    <row r="151" spans="2:11">
      <c r="B151" s="14" t="s">
        <v>221</v>
      </c>
      <c r="C151" s="65"/>
      <c r="D151" s="70" t="s">
        <v>1519</v>
      </c>
      <c r="E151" s="2">
        <v>54</v>
      </c>
      <c r="H151" s="70" t="str">
        <f t="shared" si="6"/>
        <v/>
      </c>
      <c r="K151" s="2" t="str">
        <f t="shared" si="7"/>
        <v/>
      </c>
    </row>
    <row r="152" spans="2:11">
      <c r="B152" s="14" t="s">
        <v>221</v>
      </c>
      <c r="C152" s="65"/>
      <c r="D152" s="70" t="s">
        <v>1520</v>
      </c>
      <c r="E152" s="2">
        <v>55</v>
      </c>
      <c r="H152" s="70" t="str">
        <f t="shared" si="6"/>
        <v/>
      </c>
      <c r="K152" s="2" t="str">
        <f t="shared" si="7"/>
        <v/>
      </c>
    </row>
    <row r="153" spans="2:11">
      <c r="B153" s="14" t="s">
        <v>221</v>
      </c>
      <c r="C153" s="65"/>
      <c r="D153" s="70" t="s">
        <v>1521</v>
      </c>
      <c r="E153" s="2">
        <v>56</v>
      </c>
      <c r="H153" s="70" t="str">
        <f t="shared" si="6"/>
        <v/>
      </c>
      <c r="K153" s="2" t="str">
        <f t="shared" si="7"/>
        <v/>
      </c>
    </row>
    <row r="154" spans="2:11">
      <c r="B154" s="14" t="s">
        <v>221</v>
      </c>
      <c r="C154" s="65"/>
      <c r="D154" s="70" t="s">
        <v>1522</v>
      </c>
      <c r="E154" s="2">
        <v>57</v>
      </c>
      <c r="H154" s="70" t="str">
        <f t="shared" si="6"/>
        <v/>
      </c>
      <c r="K154" s="2" t="str">
        <f t="shared" si="7"/>
        <v/>
      </c>
    </row>
    <row r="155" spans="2:11">
      <c r="B155" s="14" t="s">
        <v>221</v>
      </c>
      <c r="C155" s="65"/>
      <c r="D155" s="70" t="s">
        <v>1523</v>
      </c>
      <c r="E155" s="2">
        <v>58</v>
      </c>
      <c r="H155" s="70" t="str">
        <f t="shared" si="6"/>
        <v/>
      </c>
      <c r="K155" s="2" t="str">
        <f t="shared" si="7"/>
        <v/>
      </c>
    </row>
    <row r="156" spans="2:11">
      <c r="B156" s="14" t="s">
        <v>221</v>
      </c>
      <c r="C156" s="65"/>
      <c r="D156" s="70" t="s">
        <v>1524</v>
      </c>
      <c r="E156" s="2">
        <v>59</v>
      </c>
      <c r="H156" s="70" t="str">
        <f t="shared" si="6"/>
        <v/>
      </c>
      <c r="K156" s="2" t="str">
        <f t="shared" si="7"/>
        <v/>
      </c>
    </row>
    <row r="157" spans="2:11">
      <c r="B157" s="14" t="s">
        <v>221</v>
      </c>
      <c r="C157" s="65"/>
      <c r="D157" s="70" t="s">
        <v>1475</v>
      </c>
      <c r="E157" s="2">
        <v>60</v>
      </c>
      <c r="H157" s="70" t="str">
        <f t="shared" si="6"/>
        <v/>
      </c>
      <c r="K157" s="2" t="str">
        <f t="shared" si="7"/>
        <v/>
      </c>
    </row>
    <row r="158" spans="2:11">
      <c r="B158" s="14" t="s">
        <v>221</v>
      </c>
      <c r="C158" s="65"/>
      <c r="D158" s="70" t="s">
        <v>1525</v>
      </c>
      <c r="E158" s="2">
        <v>61</v>
      </c>
      <c r="H158" s="70" t="str">
        <f t="shared" si="6"/>
        <v/>
      </c>
      <c r="K158" s="2" t="str">
        <f t="shared" si="7"/>
        <v/>
      </c>
    </row>
    <row r="159" spans="2:11">
      <c r="B159" s="14" t="s">
        <v>221</v>
      </c>
      <c r="C159" s="65"/>
      <c r="D159" s="70" t="s">
        <v>1526</v>
      </c>
      <c r="E159" s="2">
        <v>62</v>
      </c>
      <c r="H159" s="70" t="str">
        <f t="shared" si="6"/>
        <v/>
      </c>
      <c r="K159" s="2" t="str">
        <f t="shared" si="7"/>
        <v/>
      </c>
    </row>
    <row r="160" spans="2:11">
      <c r="B160" s="14" t="s">
        <v>221</v>
      </c>
      <c r="C160" s="65"/>
      <c r="D160" s="70" t="s">
        <v>1475</v>
      </c>
      <c r="E160" s="2">
        <v>63</v>
      </c>
      <c r="H160" s="70" t="str">
        <f t="shared" si="6"/>
        <v/>
      </c>
      <c r="K160" s="2" t="str">
        <f t="shared" si="7"/>
        <v/>
      </c>
    </row>
    <row r="161" spans="2:11">
      <c r="B161" s="14" t="s">
        <v>221</v>
      </c>
      <c r="C161" s="65"/>
      <c r="D161" s="70" t="s">
        <v>1475</v>
      </c>
      <c r="E161" s="2">
        <v>64</v>
      </c>
      <c r="H161" s="70" t="str">
        <f t="shared" si="6"/>
        <v/>
      </c>
      <c r="K161" s="2" t="str">
        <f t="shared" si="7"/>
        <v/>
      </c>
    </row>
    <row r="162" spans="2:11">
      <c r="B162" s="14" t="s">
        <v>221</v>
      </c>
      <c r="C162" s="65"/>
      <c r="D162" s="70" t="s">
        <v>1527</v>
      </c>
      <c r="E162" s="2">
        <v>65</v>
      </c>
      <c r="H162" s="70" t="str">
        <f t="shared" si="6"/>
        <v/>
      </c>
      <c r="K162" s="2" t="str">
        <f t="shared" si="7"/>
        <v/>
      </c>
    </row>
    <row r="163" spans="2:11">
      <c r="B163" s="14" t="s">
        <v>221</v>
      </c>
      <c r="C163" s="65"/>
      <c r="D163" s="70" t="s">
        <v>1528</v>
      </c>
      <c r="E163" s="2">
        <v>66</v>
      </c>
      <c r="H163" s="70" t="str">
        <f t="shared" si="6"/>
        <v/>
      </c>
      <c r="K163" s="2" t="str">
        <f t="shared" si="7"/>
        <v/>
      </c>
    </row>
    <row r="164" spans="2:11">
      <c r="B164" s="14" t="s">
        <v>221</v>
      </c>
      <c r="C164" s="65"/>
      <c r="D164" s="70" t="s">
        <v>1529</v>
      </c>
      <c r="E164" s="2">
        <v>67</v>
      </c>
      <c r="H164" s="70" t="str">
        <f t="shared" si="6"/>
        <v/>
      </c>
      <c r="K164" s="2" t="str">
        <f t="shared" si="7"/>
        <v/>
      </c>
    </row>
    <row r="165" spans="2:11">
      <c r="B165" s="14" t="s">
        <v>221</v>
      </c>
      <c r="C165" s="65"/>
      <c r="D165" s="70" t="s">
        <v>1475</v>
      </c>
      <c r="E165" s="2">
        <v>68</v>
      </c>
      <c r="H165" s="70" t="str">
        <f t="shared" si="6"/>
        <v/>
      </c>
      <c r="K165" s="2" t="str">
        <f t="shared" si="7"/>
        <v/>
      </c>
    </row>
    <row r="166" spans="2:11">
      <c r="B166" s="14" t="s">
        <v>221</v>
      </c>
      <c r="C166" s="65"/>
      <c r="D166" s="70" t="s">
        <v>1530</v>
      </c>
      <c r="E166" s="2">
        <v>69</v>
      </c>
      <c r="H166" s="70" t="str">
        <f t="shared" si="6"/>
        <v/>
      </c>
      <c r="K166" s="2" t="str">
        <f t="shared" si="7"/>
        <v/>
      </c>
    </row>
    <row r="167" spans="2:11">
      <c r="B167" s="14" t="s">
        <v>221</v>
      </c>
      <c r="C167" s="65"/>
      <c r="D167" s="70" t="s">
        <v>1531</v>
      </c>
      <c r="E167" s="2">
        <v>70</v>
      </c>
      <c r="H167" s="70" t="str">
        <f t="shared" si="6"/>
        <v/>
      </c>
      <c r="K167" s="2" t="str">
        <f t="shared" si="7"/>
        <v/>
      </c>
    </row>
    <row r="168" spans="2:11">
      <c r="B168" s="14" t="s">
        <v>221</v>
      </c>
      <c r="C168" s="65"/>
      <c r="D168" s="70" t="s">
        <v>1532</v>
      </c>
      <c r="E168" s="2">
        <v>71</v>
      </c>
      <c r="H168" s="70" t="str">
        <f t="shared" si="6"/>
        <v/>
      </c>
      <c r="K168" s="2" t="str">
        <f t="shared" si="7"/>
        <v/>
      </c>
    </row>
    <row r="169" spans="2:11">
      <c r="B169" s="14" t="s">
        <v>221</v>
      </c>
      <c r="C169" s="65"/>
      <c r="D169" s="70" t="s">
        <v>1533</v>
      </c>
      <c r="E169" s="2">
        <v>72</v>
      </c>
      <c r="H169" s="70" t="str">
        <f t="shared" si="6"/>
        <v/>
      </c>
      <c r="K169" s="2" t="str">
        <f t="shared" si="7"/>
        <v/>
      </c>
    </row>
    <row r="170" spans="2:11">
      <c r="B170" s="14" t="s">
        <v>221</v>
      </c>
      <c r="C170" s="65"/>
      <c r="D170" s="70" t="s">
        <v>1534</v>
      </c>
      <c r="E170" s="2">
        <v>73</v>
      </c>
      <c r="H170" s="70" t="str">
        <f t="shared" si="6"/>
        <v/>
      </c>
      <c r="K170" s="2" t="str">
        <f t="shared" si="7"/>
        <v/>
      </c>
    </row>
    <row r="171" spans="2:11">
      <c r="B171" s="14" t="s">
        <v>221</v>
      </c>
      <c r="C171" s="65"/>
      <c r="D171" s="70" t="s">
        <v>1535</v>
      </c>
      <c r="E171" s="2">
        <v>74</v>
      </c>
      <c r="H171" s="70" t="str">
        <f t="shared" si="6"/>
        <v/>
      </c>
      <c r="K171" s="2" t="str">
        <f t="shared" si="7"/>
        <v/>
      </c>
    </row>
    <row r="172" spans="2:11">
      <c r="B172" s="14" t="s">
        <v>221</v>
      </c>
      <c r="C172" s="65"/>
      <c r="D172" s="70" t="s">
        <v>1536</v>
      </c>
      <c r="E172" s="2">
        <v>75</v>
      </c>
      <c r="H172" s="70" t="str">
        <f t="shared" si="6"/>
        <v/>
      </c>
      <c r="K172" s="2" t="str">
        <f t="shared" si="7"/>
        <v/>
      </c>
    </row>
    <row r="173" spans="2:11">
      <c r="B173" s="14" t="s">
        <v>221</v>
      </c>
      <c r="C173" s="65"/>
      <c r="D173" s="70" t="s">
        <v>1537</v>
      </c>
      <c r="E173" s="2">
        <v>76</v>
      </c>
      <c r="H173" s="70" t="str">
        <f t="shared" si="6"/>
        <v/>
      </c>
      <c r="K173" s="2" t="str">
        <f t="shared" si="7"/>
        <v/>
      </c>
    </row>
    <row r="174" spans="2:11">
      <c r="B174" s="14" t="s">
        <v>221</v>
      </c>
      <c r="C174" s="65"/>
      <c r="D174" s="70" t="s">
        <v>1538</v>
      </c>
      <c r="E174" s="2">
        <v>77</v>
      </c>
      <c r="H174" s="70" t="str">
        <f t="shared" si="6"/>
        <v/>
      </c>
      <c r="K174" s="2" t="str">
        <f t="shared" si="7"/>
        <v/>
      </c>
    </row>
    <row r="175" spans="2:11">
      <c r="B175" s="14" t="s">
        <v>221</v>
      </c>
      <c r="C175" s="65"/>
      <c r="D175" s="70" t="s">
        <v>1475</v>
      </c>
      <c r="E175" s="2">
        <v>78</v>
      </c>
      <c r="H175" s="70" t="str">
        <f t="shared" si="6"/>
        <v/>
      </c>
      <c r="K175" s="2" t="str">
        <f t="shared" si="7"/>
        <v/>
      </c>
    </row>
    <row r="176" spans="2:11">
      <c r="B176" s="14" t="s">
        <v>221</v>
      </c>
      <c r="C176" s="65"/>
      <c r="D176" s="70" t="s">
        <v>1475</v>
      </c>
      <c r="E176" s="2">
        <v>79</v>
      </c>
      <c r="H176" s="70" t="str">
        <f t="shared" si="6"/>
        <v/>
      </c>
      <c r="K176" s="2" t="str">
        <f t="shared" si="7"/>
        <v/>
      </c>
    </row>
    <row r="177" spans="2:11">
      <c r="B177" s="14" t="s">
        <v>221</v>
      </c>
      <c r="C177" s="65"/>
      <c r="D177" s="70" t="s">
        <v>1539</v>
      </c>
      <c r="E177" s="2">
        <v>80</v>
      </c>
      <c r="H177" s="70" t="str">
        <f t="shared" si="6"/>
        <v/>
      </c>
      <c r="K177" s="2" t="str">
        <f t="shared" si="7"/>
        <v/>
      </c>
    </row>
    <row r="178" spans="2:11">
      <c r="B178" s="14" t="s">
        <v>221</v>
      </c>
      <c r="C178" s="65"/>
      <c r="D178" s="70" t="s">
        <v>1540</v>
      </c>
      <c r="E178" s="2">
        <v>81</v>
      </c>
      <c r="H178" s="70" t="str">
        <f t="shared" si="6"/>
        <v/>
      </c>
      <c r="K178" s="2" t="str">
        <f t="shared" si="7"/>
        <v/>
      </c>
    </row>
    <row r="179" spans="2:11">
      <c r="B179" s="14" t="s">
        <v>221</v>
      </c>
      <c r="C179" s="65"/>
      <c r="D179" s="70" t="s">
        <v>1541</v>
      </c>
      <c r="E179" s="2">
        <v>82</v>
      </c>
      <c r="H179" s="70" t="str">
        <f t="shared" si="6"/>
        <v/>
      </c>
      <c r="K179" s="2" t="str">
        <f t="shared" si="7"/>
        <v/>
      </c>
    </row>
    <row r="180" spans="2:11">
      <c r="B180" s="14" t="s">
        <v>221</v>
      </c>
      <c r="C180" s="65"/>
      <c r="D180" s="70" t="s">
        <v>1542</v>
      </c>
      <c r="E180" s="2">
        <v>83</v>
      </c>
      <c r="H180" s="70" t="str">
        <f t="shared" si="6"/>
        <v/>
      </c>
      <c r="K180" s="2" t="str">
        <f t="shared" si="7"/>
        <v/>
      </c>
    </row>
    <row r="181" spans="2:11">
      <c r="B181" s="14" t="s">
        <v>221</v>
      </c>
      <c r="C181" s="65"/>
      <c r="D181" s="70" t="s">
        <v>1543</v>
      </c>
      <c r="E181" s="2">
        <v>84</v>
      </c>
      <c r="H181" s="70" t="str">
        <f t="shared" si="6"/>
        <v/>
      </c>
      <c r="K181" s="2" t="str">
        <f t="shared" si="7"/>
        <v/>
      </c>
    </row>
    <row r="182" spans="2:11">
      <c r="B182" s="14" t="s">
        <v>221</v>
      </c>
      <c r="C182" s="65"/>
      <c r="D182" s="70" t="s">
        <v>1475</v>
      </c>
      <c r="E182" s="2">
        <v>85</v>
      </c>
      <c r="H182" s="70" t="str">
        <f t="shared" si="6"/>
        <v/>
      </c>
      <c r="K182" s="2" t="str">
        <f t="shared" si="7"/>
        <v/>
      </c>
    </row>
    <row r="183" spans="2:11">
      <c r="B183" s="14" t="s">
        <v>221</v>
      </c>
      <c r="C183" s="65"/>
      <c r="D183" s="70" t="s">
        <v>1544</v>
      </c>
      <c r="E183" s="2">
        <v>86</v>
      </c>
      <c r="H183" s="70" t="str">
        <f t="shared" si="6"/>
        <v/>
      </c>
      <c r="K183" s="2" t="str">
        <f t="shared" si="7"/>
        <v/>
      </c>
    </row>
    <row r="184" spans="2:11">
      <c r="B184" s="14" t="s">
        <v>221</v>
      </c>
      <c r="C184" s="65"/>
      <c r="D184" s="70" t="s">
        <v>1545</v>
      </c>
      <c r="E184" s="2">
        <v>87</v>
      </c>
      <c r="H184" s="70" t="str">
        <f t="shared" si="6"/>
        <v/>
      </c>
      <c r="K184" s="2" t="str">
        <f t="shared" si="7"/>
        <v/>
      </c>
    </row>
    <row r="185" spans="2:11">
      <c r="B185" s="14" t="s">
        <v>221</v>
      </c>
      <c r="C185" s="65"/>
      <c r="D185" s="70" t="s">
        <v>1546</v>
      </c>
      <c r="E185" s="2">
        <v>88</v>
      </c>
      <c r="H185" s="70" t="str">
        <f t="shared" si="6"/>
        <v/>
      </c>
      <c r="K185" s="2" t="str">
        <f t="shared" si="7"/>
        <v/>
      </c>
    </row>
    <row r="186" spans="2:11">
      <c r="B186" s="14" t="s">
        <v>221</v>
      </c>
      <c r="C186" s="65"/>
      <c r="D186" s="70" t="s">
        <v>1547</v>
      </c>
      <c r="E186" s="2">
        <v>89</v>
      </c>
      <c r="H186" s="70" t="str">
        <f t="shared" si="6"/>
        <v/>
      </c>
      <c r="K186" s="2" t="str">
        <f t="shared" si="7"/>
        <v/>
      </c>
    </row>
    <row r="187" spans="2:11">
      <c r="B187" s="14" t="s">
        <v>221</v>
      </c>
      <c r="C187" s="65"/>
      <c r="D187" s="70" t="s">
        <v>1548</v>
      </c>
      <c r="E187" s="2">
        <v>90</v>
      </c>
      <c r="H187" s="70" t="str">
        <f t="shared" si="6"/>
        <v/>
      </c>
      <c r="K187" s="2" t="str">
        <f t="shared" si="7"/>
        <v/>
      </c>
    </row>
    <row r="188" spans="2:11">
      <c r="B188" s="14" t="s">
        <v>221</v>
      </c>
      <c r="C188" s="65"/>
      <c r="D188" s="70" t="s">
        <v>1549</v>
      </c>
      <c r="E188" s="2">
        <v>91</v>
      </c>
      <c r="H188" s="70" t="str">
        <f t="shared" si="6"/>
        <v/>
      </c>
      <c r="K188" s="2" t="str">
        <f t="shared" si="7"/>
        <v/>
      </c>
    </row>
    <row r="189" spans="2:11">
      <c r="B189" s="15" t="s">
        <v>222</v>
      </c>
      <c r="C189" s="66"/>
      <c r="D189" s="70" t="s">
        <v>1550</v>
      </c>
      <c r="E189" s="2">
        <v>1</v>
      </c>
      <c r="H189" s="70" t="str">
        <f t="shared" si="6"/>
        <v/>
      </c>
      <c r="K189" s="2" t="str">
        <f t="shared" si="7"/>
        <v/>
      </c>
    </row>
    <row r="190" spans="2:11">
      <c r="B190" s="15" t="s">
        <v>222</v>
      </c>
      <c r="C190" s="66"/>
      <c r="D190" s="70" t="s">
        <v>1475</v>
      </c>
      <c r="E190" s="2">
        <v>2</v>
      </c>
      <c r="H190" s="70" t="str">
        <f t="shared" si="6"/>
        <v/>
      </c>
      <c r="K190" s="2" t="str">
        <f t="shared" si="7"/>
        <v/>
      </c>
    </row>
    <row r="191" spans="2:11">
      <c r="B191" s="15" t="s">
        <v>222</v>
      </c>
      <c r="C191" s="66"/>
      <c r="D191" s="70" t="s">
        <v>1551</v>
      </c>
      <c r="E191" s="2">
        <v>3</v>
      </c>
      <c r="H191" s="70" t="str">
        <f t="shared" si="6"/>
        <v/>
      </c>
      <c r="K191" s="2" t="str">
        <f t="shared" si="7"/>
        <v/>
      </c>
    </row>
    <row r="192" spans="2:11">
      <c r="B192" s="15" t="s">
        <v>222</v>
      </c>
      <c r="C192" s="66"/>
      <c r="D192" s="70" t="s">
        <v>1552</v>
      </c>
      <c r="E192" s="2">
        <v>4</v>
      </c>
      <c r="H192" s="70" t="str">
        <f t="shared" si="6"/>
        <v/>
      </c>
      <c r="K192" s="2" t="str">
        <f t="shared" si="7"/>
        <v/>
      </c>
    </row>
    <row r="193" spans="2:11">
      <c r="B193" s="15" t="s">
        <v>222</v>
      </c>
      <c r="C193" s="66"/>
      <c r="D193" s="70" t="s">
        <v>1553</v>
      </c>
      <c r="E193" s="2">
        <v>5</v>
      </c>
      <c r="H193" s="70" t="str">
        <f t="shared" si="6"/>
        <v/>
      </c>
      <c r="K193" s="2" t="str">
        <f t="shared" si="7"/>
        <v/>
      </c>
    </row>
    <row r="194" spans="2:11">
      <c r="B194" s="15" t="s">
        <v>222</v>
      </c>
      <c r="C194" s="66"/>
      <c r="D194" s="70" t="s">
        <v>1554</v>
      </c>
      <c r="E194" s="2">
        <v>6</v>
      </c>
      <c r="H194" s="70" t="str">
        <f t="shared" si="6"/>
        <v/>
      </c>
      <c r="K194" s="2" t="str">
        <f t="shared" si="7"/>
        <v/>
      </c>
    </row>
    <row r="195" spans="2:11">
      <c r="B195" s="15" t="s">
        <v>222</v>
      </c>
      <c r="C195" s="66"/>
      <c r="D195" s="70" t="s">
        <v>1555</v>
      </c>
      <c r="E195" s="2">
        <v>7</v>
      </c>
      <c r="H195" s="70" t="str">
        <f t="shared" si="6"/>
        <v/>
      </c>
      <c r="K195" s="2" t="str">
        <f t="shared" si="7"/>
        <v/>
      </c>
    </row>
    <row r="196" spans="2:11">
      <c r="B196" s="15" t="s">
        <v>222</v>
      </c>
      <c r="C196" s="66"/>
      <c r="D196" s="70" t="s">
        <v>1556</v>
      </c>
      <c r="E196" s="2">
        <v>8</v>
      </c>
      <c r="H196" s="70" t="str">
        <f t="shared" si="6"/>
        <v/>
      </c>
      <c r="K196" s="2" t="str">
        <f t="shared" si="7"/>
        <v/>
      </c>
    </row>
    <row r="197" spans="2:11">
      <c r="B197" s="15" t="s">
        <v>222</v>
      </c>
      <c r="C197" s="66"/>
      <c r="D197" s="70" t="s">
        <v>1557</v>
      </c>
      <c r="E197" s="2">
        <v>9</v>
      </c>
      <c r="H197" s="70" t="str">
        <f t="shared" si="6"/>
        <v/>
      </c>
      <c r="K197" s="2" t="str">
        <f t="shared" si="7"/>
        <v/>
      </c>
    </row>
    <row r="198" spans="2:11">
      <c r="B198" s="15" t="s">
        <v>222</v>
      </c>
      <c r="C198" s="66"/>
      <c r="D198" s="70" t="s">
        <v>1558</v>
      </c>
      <c r="E198" s="2">
        <v>10</v>
      </c>
      <c r="H198" s="70" t="str">
        <f t="shared" si="6"/>
        <v/>
      </c>
      <c r="K198" s="2" t="str">
        <f t="shared" si="7"/>
        <v/>
      </c>
    </row>
    <row r="199" spans="2:11">
      <c r="B199" s="15" t="s">
        <v>222</v>
      </c>
      <c r="C199" s="66"/>
      <c r="D199" s="70" t="s">
        <v>1475</v>
      </c>
      <c r="E199" s="2">
        <v>11</v>
      </c>
      <c r="H199" s="70" t="str">
        <f t="shared" si="6"/>
        <v/>
      </c>
      <c r="K199" s="2" t="str">
        <f t="shared" si="7"/>
        <v/>
      </c>
    </row>
    <row r="200" spans="2:11">
      <c r="B200" s="15" t="s">
        <v>222</v>
      </c>
      <c r="C200" s="66"/>
      <c r="D200" s="70" t="s">
        <v>1559</v>
      </c>
      <c r="E200" s="2">
        <v>12</v>
      </c>
      <c r="H200" s="70" t="str">
        <f t="shared" ref="H200:H263" si="8">IF(C200&gt;0,CONCATENATE(C200,$H$6),"")</f>
        <v/>
      </c>
      <c r="K200" s="2" t="str">
        <f t="shared" ref="K200:K263" si="9">IF(C200&gt;0,CONCATENATE(C200,$K$6),"")</f>
        <v/>
      </c>
    </row>
    <row r="201" spans="2:11">
      <c r="B201" s="15" t="s">
        <v>222</v>
      </c>
      <c r="C201" s="66"/>
      <c r="D201" s="70" t="s">
        <v>1560</v>
      </c>
      <c r="E201" s="2">
        <v>13</v>
      </c>
      <c r="H201" s="70" t="str">
        <f t="shared" si="8"/>
        <v/>
      </c>
      <c r="K201" s="2" t="str">
        <f t="shared" si="9"/>
        <v/>
      </c>
    </row>
    <row r="202" spans="2:11">
      <c r="B202" s="15" t="s">
        <v>222</v>
      </c>
      <c r="C202" s="66"/>
      <c r="D202" s="70" t="s">
        <v>1561</v>
      </c>
      <c r="E202" s="2">
        <v>14</v>
      </c>
      <c r="H202" s="70" t="str">
        <f t="shared" si="8"/>
        <v/>
      </c>
      <c r="K202" s="2" t="str">
        <f t="shared" si="9"/>
        <v/>
      </c>
    </row>
    <row r="203" spans="2:11">
      <c r="B203" s="15" t="s">
        <v>222</v>
      </c>
      <c r="C203" s="66"/>
      <c r="D203" s="70" t="s">
        <v>1562</v>
      </c>
      <c r="E203" s="2">
        <v>15</v>
      </c>
      <c r="H203" s="70" t="str">
        <f t="shared" si="8"/>
        <v/>
      </c>
      <c r="K203" s="2" t="str">
        <f t="shared" si="9"/>
        <v/>
      </c>
    </row>
    <row r="204" spans="2:11">
      <c r="B204" s="15" t="s">
        <v>222</v>
      </c>
      <c r="C204" s="66"/>
      <c r="D204" s="70" t="s">
        <v>1563</v>
      </c>
      <c r="E204" s="2">
        <v>16</v>
      </c>
      <c r="H204" s="70" t="str">
        <f t="shared" si="8"/>
        <v/>
      </c>
      <c r="K204" s="2" t="str">
        <f t="shared" si="9"/>
        <v/>
      </c>
    </row>
    <row r="205" spans="2:11">
      <c r="B205" s="15" t="s">
        <v>222</v>
      </c>
      <c r="C205" s="66"/>
      <c r="D205" s="70" t="s">
        <v>1564</v>
      </c>
      <c r="E205" s="2">
        <v>17</v>
      </c>
      <c r="H205" s="70" t="str">
        <f t="shared" si="8"/>
        <v/>
      </c>
      <c r="K205" s="2" t="str">
        <f t="shared" si="9"/>
        <v/>
      </c>
    </row>
    <row r="206" spans="2:11">
      <c r="B206" s="15" t="s">
        <v>222</v>
      </c>
      <c r="C206" s="66"/>
      <c r="D206" s="70" t="s">
        <v>1565</v>
      </c>
      <c r="E206" s="2">
        <v>18</v>
      </c>
      <c r="H206" s="70" t="str">
        <f t="shared" si="8"/>
        <v/>
      </c>
      <c r="K206" s="2" t="str">
        <f t="shared" si="9"/>
        <v/>
      </c>
    </row>
    <row r="207" spans="2:11">
      <c r="B207" s="15" t="s">
        <v>222</v>
      </c>
      <c r="C207" s="66"/>
      <c r="D207" s="70" t="s">
        <v>1566</v>
      </c>
      <c r="E207" s="2">
        <v>19</v>
      </c>
      <c r="H207" s="70" t="str">
        <f t="shared" si="8"/>
        <v/>
      </c>
      <c r="K207" s="2" t="str">
        <f t="shared" si="9"/>
        <v/>
      </c>
    </row>
    <row r="208" spans="2:11">
      <c r="B208" s="15" t="s">
        <v>222</v>
      </c>
      <c r="C208" s="66"/>
      <c r="D208" s="70" t="s">
        <v>1567</v>
      </c>
      <c r="E208" s="2">
        <v>20</v>
      </c>
      <c r="H208" s="70" t="str">
        <f t="shared" si="8"/>
        <v/>
      </c>
      <c r="K208" s="2" t="str">
        <f t="shared" si="9"/>
        <v/>
      </c>
    </row>
    <row r="209" spans="2:11">
      <c r="B209" s="15" t="s">
        <v>222</v>
      </c>
      <c r="C209" s="66"/>
      <c r="D209" s="70" t="s">
        <v>1475</v>
      </c>
      <c r="E209" s="2">
        <v>21</v>
      </c>
      <c r="H209" s="70" t="str">
        <f t="shared" si="8"/>
        <v/>
      </c>
      <c r="K209" s="2" t="str">
        <f t="shared" si="9"/>
        <v/>
      </c>
    </row>
    <row r="210" spans="2:11">
      <c r="B210" s="15" t="s">
        <v>222</v>
      </c>
      <c r="C210" s="66"/>
      <c r="D210" s="70" t="s">
        <v>1568</v>
      </c>
      <c r="E210" s="2">
        <v>22</v>
      </c>
      <c r="H210" s="70" t="str">
        <f t="shared" si="8"/>
        <v/>
      </c>
      <c r="K210" s="2" t="str">
        <f t="shared" si="9"/>
        <v/>
      </c>
    </row>
    <row r="211" spans="2:11">
      <c r="B211" s="15" t="s">
        <v>222</v>
      </c>
      <c r="C211" s="66"/>
      <c r="D211" s="70" t="s">
        <v>1569</v>
      </c>
      <c r="E211" s="2">
        <v>23</v>
      </c>
      <c r="H211" s="70" t="str">
        <f t="shared" si="8"/>
        <v/>
      </c>
      <c r="K211" s="2" t="str">
        <f t="shared" si="9"/>
        <v/>
      </c>
    </row>
    <row r="212" spans="2:11">
      <c r="B212" s="15" t="s">
        <v>222</v>
      </c>
      <c r="C212" s="66"/>
      <c r="D212" s="70" t="s">
        <v>1570</v>
      </c>
      <c r="E212" s="2">
        <v>24</v>
      </c>
      <c r="H212" s="70" t="str">
        <f t="shared" si="8"/>
        <v/>
      </c>
      <c r="K212" s="2" t="str">
        <f t="shared" si="9"/>
        <v/>
      </c>
    </row>
    <row r="213" spans="2:11">
      <c r="B213" s="15" t="s">
        <v>222</v>
      </c>
      <c r="C213" s="66"/>
      <c r="D213" s="70" t="s">
        <v>1571</v>
      </c>
      <c r="E213" s="2">
        <v>25</v>
      </c>
      <c r="H213" s="70" t="str">
        <f t="shared" si="8"/>
        <v/>
      </c>
      <c r="K213" s="2" t="str">
        <f t="shared" si="9"/>
        <v/>
      </c>
    </row>
    <row r="214" spans="2:11">
      <c r="B214" s="15" t="s">
        <v>222</v>
      </c>
      <c r="C214" s="66"/>
      <c r="D214" s="70" t="s">
        <v>1572</v>
      </c>
      <c r="E214" s="2">
        <v>26</v>
      </c>
      <c r="H214" s="70" t="str">
        <f t="shared" si="8"/>
        <v/>
      </c>
      <c r="K214" s="2" t="str">
        <f t="shared" si="9"/>
        <v/>
      </c>
    </row>
    <row r="215" spans="2:11">
      <c r="B215" s="15" t="s">
        <v>222</v>
      </c>
      <c r="C215" s="66"/>
      <c r="D215" s="70" t="s">
        <v>1475</v>
      </c>
      <c r="E215" s="2">
        <v>27</v>
      </c>
      <c r="H215" s="70" t="str">
        <f t="shared" si="8"/>
        <v/>
      </c>
      <c r="K215" s="2" t="str">
        <f t="shared" si="9"/>
        <v/>
      </c>
    </row>
    <row r="216" spans="2:11">
      <c r="B216" s="15" t="s">
        <v>222</v>
      </c>
      <c r="C216" s="66"/>
      <c r="D216" s="70" t="s">
        <v>1573</v>
      </c>
      <c r="E216" s="2">
        <v>28</v>
      </c>
      <c r="H216" s="70" t="str">
        <f t="shared" si="8"/>
        <v/>
      </c>
      <c r="K216" s="2" t="str">
        <f t="shared" si="9"/>
        <v/>
      </c>
    </row>
    <row r="217" spans="2:11">
      <c r="B217" s="15" t="s">
        <v>222</v>
      </c>
      <c r="C217" s="66"/>
      <c r="D217" s="70" t="s">
        <v>1574</v>
      </c>
      <c r="E217" s="2">
        <v>29</v>
      </c>
      <c r="H217" s="70" t="str">
        <f t="shared" si="8"/>
        <v/>
      </c>
      <c r="K217" s="2" t="str">
        <f t="shared" si="9"/>
        <v/>
      </c>
    </row>
    <row r="218" spans="2:11">
      <c r="B218" s="15" t="s">
        <v>222</v>
      </c>
      <c r="C218" s="66"/>
      <c r="D218" s="70" t="s">
        <v>1575</v>
      </c>
      <c r="E218" s="2">
        <v>30</v>
      </c>
      <c r="H218" s="70" t="str">
        <f t="shared" si="8"/>
        <v/>
      </c>
      <c r="K218" s="2" t="str">
        <f t="shared" si="9"/>
        <v/>
      </c>
    </row>
    <row r="219" spans="2:11">
      <c r="B219" s="15" t="s">
        <v>222</v>
      </c>
      <c r="C219" s="66"/>
      <c r="D219" s="70" t="s">
        <v>1576</v>
      </c>
      <c r="E219" s="2">
        <v>31</v>
      </c>
      <c r="H219" s="70" t="str">
        <f t="shared" si="8"/>
        <v/>
      </c>
      <c r="K219" s="2" t="str">
        <f t="shared" si="9"/>
        <v/>
      </c>
    </row>
    <row r="220" spans="2:11">
      <c r="B220" s="15" t="s">
        <v>222</v>
      </c>
      <c r="C220" s="66"/>
      <c r="D220" s="70" t="s">
        <v>1577</v>
      </c>
      <c r="E220" s="2">
        <v>32</v>
      </c>
      <c r="H220" s="70" t="str">
        <f t="shared" si="8"/>
        <v/>
      </c>
      <c r="K220" s="2" t="str">
        <f t="shared" si="9"/>
        <v/>
      </c>
    </row>
    <row r="221" spans="2:11">
      <c r="B221" s="15" t="s">
        <v>222</v>
      </c>
      <c r="C221" s="66"/>
      <c r="D221" s="70" t="s">
        <v>1578</v>
      </c>
      <c r="E221" s="2">
        <v>33</v>
      </c>
      <c r="H221" s="70" t="str">
        <f t="shared" si="8"/>
        <v/>
      </c>
      <c r="K221" s="2" t="str">
        <f t="shared" si="9"/>
        <v/>
      </c>
    </row>
    <row r="222" spans="2:11">
      <c r="B222" s="15" t="s">
        <v>222</v>
      </c>
      <c r="C222" s="66"/>
      <c r="D222" s="70" t="s">
        <v>1475</v>
      </c>
      <c r="E222" s="2">
        <v>34</v>
      </c>
      <c r="H222" s="70" t="str">
        <f t="shared" si="8"/>
        <v/>
      </c>
      <c r="K222" s="2" t="str">
        <f t="shared" si="9"/>
        <v/>
      </c>
    </row>
    <row r="223" spans="2:11">
      <c r="B223" s="15" t="s">
        <v>222</v>
      </c>
      <c r="C223" s="66"/>
      <c r="D223" s="70" t="s">
        <v>1579</v>
      </c>
      <c r="E223" s="2">
        <v>35</v>
      </c>
      <c r="H223" s="70" t="str">
        <f t="shared" si="8"/>
        <v/>
      </c>
      <c r="K223" s="2" t="str">
        <f t="shared" si="9"/>
        <v/>
      </c>
    </row>
    <row r="224" spans="2:11">
      <c r="B224" s="15" t="s">
        <v>222</v>
      </c>
      <c r="C224" s="66"/>
      <c r="D224" s="70" t="s">
        <v>1580</v>
      </c>
      <c r="E224" s="2">
        <v>36</v>
      </c>
      <c r="H224" s="70" t="str">
        <f t="shared" si="8"/>
        <v/>
      </c>
      <c r="K224" s="2" t="str">
        <f t="shared" si="9"/>
        <v/>
      </c>
    </row>
    <row r="225" spans="2:11">
      <c r="B225" s="15" t="s">
        <v>222</v>
      </c>
      <c r="C225" s="66"/>
      <c r="D225" s="70" t="s">
        <v>1581</v>
      </c>
      <c r="E225" s="2">
        <v>37</v>
      </c>
      <c r="H225" s="70" t="str">
        <f t="shared" si="8"/>
        <v/>
      </c>
      <c r="K225" s="2" t="str">
        <f t="shared" si="9"/>
        <v/>
      </c>
    </row>
    <row r="226" spans="2:11">
      <c r="B226" s="15" t="s">
        <v>222</v>
      </c>
      <c r="C226" s="66"/>
      <c r="D226" s="70" t="s">
        <v>1475</v>
      </c>
      <c r="E226" s="2">
        <v>38</v>
      </c>
      <c r="H226" s="70" t="str">
        <f t="shared" si="8"/>
        <v/>
      </c>
      <c r="K226" s="2" t="str">
        <f t="shared" si="9"/>
        <v/>
      </c>
    </row>
    <row r="227" spans="2:11">
      <c r="B227" s="15" t="s">
        <v>222</v>
      </c>
      <c r="C227" s="66"/>
      <c r="D227" s="70" t="s">
        <v>1475</v>
      </c>
      <c r="E227" s="2">
        <v>39</v>
      </c>
      <c r="H227" s="70" t="str">
        <f t="shared" si="8"/>
        <v/>
      </c>
      <c r="K227" s="2" t="str">
        <f t="shared" si="9"/>
        <v/>
      </c>
    </row>
    <row r="228" spans="2:11">
      <c r="B228" s="15" t="s">
        <v>222</v>
      </c>
      <c r="C228" s="66"/>
      <c r="D228" s="70" t="s">
        <v>1582</v>
      </c>
      <c r="E228" s="2">
        <v>40</v>
      </c>
      <c r="H228" s="70" t="str">
        <f t="shared" si="8"/>
        <v/>
      </c>
      <c r="K228" s="2" t="str">
        <f t="shared" si="9"/>
        <v/>
      </c>
    </row>
    <row r="229" spans="2:11">
      <c r="B229" s="15" t="s">
        <v>222</v>
      </c>
      <c r="C229" s="66"/>
      <c r="D229" s="70" t="s">
        <v>1583</v>
      </c>
      <c r="E229" s="2">
        <v>41</v>
      </c>
      <c r="H229" s="70" t="str">
        <f t="shared" si="8"/>
        <v/>
      </c>
      <c r="K229" s="2" t="str">
        <f t="shared" si="9"/>
        <v/>
      </c>
    </row>
    <row r="230" spans="2:11">
      <c r="B230" s="15" t="s">
        <v>222</v>
      </c>
      <c r="C230" s="66"/>
      <c r="D230" s="70" t="s">
        <v>1584</v>
      </c>
      <c r="E230" s="2">
        <v>42</v>
      </c>
      <c r="H230" s="70" t="str">
        <f t="shared" si="8"/>
        <v/>
      </c>
      <c r="K230" s="2" t="str">
        <f t="shared" si="9"/>
        <v/>
      </c>
    </row>
    <row r="231" spans="2:11">
      <c r="B231" s="15" t="s">
        <v>222</v>
      </c>
      <c r="C231" s="66"/>
      <c r="D231" s="70" t="s">
        <v>1585</v>
      </c>
      <c r="E231" s="2">
        <v>43</v>
      </c>
      <c r="H231" s="70" t="str">
        <f t="shared" si="8"/>
        <v/>
      </c>
      <c r="K231" s="2" t="str">
        <f t="shared" si="9"/>
        <v/>
      </c>
    </row>
    <row r="232" spans="2:11">
      <c r="B232" s="15" t="s">
        <v>222</v>
      </c>
      <c r="C232" s="66"/>
      <c r="D232" s="70" t="s">
        <v>1475</v>
      </c>
      <c r="E232" s="2">
        <v>44</v>
      </c>
      <c r="H232" s="70" t="str">
        <f t="shared" si="8"/>
        <v/>
      </c>
      <c r="K232" s="2" t="str">
        <f t="shared" si="9"/>
        <v/>
      </c>
    </row>
    <row r="233" spans="2:11">
      <c r="B233" s="15" t="s">
        <v>222</v>
      </c>
      <c r="C233" s="66"/>
      <c r="D233" s="70" t="s">
        <v>1586</v>
      </c>
      <c r="E233" s="2">
        <v>45</v>
      </c>
      <c r="H233" s="70" t="str">
        <f t="shared" si="8"/>
        <v/>
      </c>
      <c r="K233" s="2" t="str">
        <f t="shared" si="9"/>
        <v/>
      </c>
    </row>
    <row r="234" spans="2:11">
      <c r="B234" s="15" t="s">
        <v>222</v>
      </c>
      <c r="C234" s="66"/>
      <c r="D234" s="70" t="s">
        <v>1587</v>
      </c>
      <c r="E234" s="2">
        <v>46</v>
      </c>
      <c r="H234" s="70" t="str">
        <f t="shared" si="8"/>
        <v/>
      </c>
      <c r="K234" s="2" t="str">
        <f t="shared" si="9"/>
        <v/>
      </c>
    </row>
    <row r="235" spans="2:11">
      <c r="B235" s="15" t="s">
        <v>222</v>
      </c>
      <c r="C235" s="66"/>
      <c r="D235" s="70" t="s">
        <v>1588</v>
      </c>
      <c r="E235" s="2">
        <v>47</v>
      </c>
      <c r="H235" s="70" t="str">
        <f t="shared" si="8"/>
        <v/>
      </c>
      <c r="K235" s="2" t="str">
        <f t="shared" si="9"/>
        <v/>
      </c>
    </row>
    <row r="236" spans="2:11">
      <c r="B236" s="15" t="s">
        <v>222</v>
      </c>
      <c r="C236" s="66"/>
      <c r="D236" s="70" t="s">
        <v>1589</v>
      </c>
      <c r="E236" s="2">
        <v>48</v>
      </c>
      <c r="H236" s="70" t="str">
        <f t="shared" si="8"/>
        <v/>
      </c>
      <c r="K236" s="2" t="str">
        <f t="shared" si="9"/>
        <v/>
      </c>
    </row>
    <row r="237" spans="2:11">
      <c r="B237" s="15" t="s">
        <v>222</v>
      </c>
      <c r="C237" s="66"/>
      <c r="D237" s="70" t="s">
        <v>1590</v>
      </c>
      <c r="E237" s="2">
        <v>49</v>
      </c>
      <c r="H237" s="70" t="str">
        <f t="shared" si="8"/>
        <v/>
      </c>
      <c r="K237" s="2" t="str">
        <f t="shared" si="9"/>
        <v/>
      </c>
    </row>
    <row r="238" spans="2:11">
      <c r="B238" s="15" t="s">
        <v>222</v>
      </c>
      <c r="C238" s="66"/>
      <c r="D238" s="70" t="s">
        <v>1475</v>
      </c>
      <c r="E238" s="2">
        <v>50</v>
      </c>
      <c r="H238" s="70" t="str">
        <f t="shared" si="8"/>
        <v/>
      </c>
      <c r="K238" s="2" t="str">
        <f t="shared" si="9"/>
        <v/>
      </c>
    </row>
    <row r="239" spans="2:11">
      <c r="B239" s="15" t="s">
        <v>222</v>
      </c>
      <c r="C239" s="66"/>
      <c r="D239" s="70" t="s">
        <v>1591</v>
      </c>
      <c r="E239" s="2">
        <v>51</v>
      </c>
      <c r="H239" s="70" t="str">
        <f t="shared" si="8"/>
        <v/>
      </c>
      <c r="K239" s="2" t="str">
        <f t="shared" si="9"/>
        <v/>
      </c>
    </row>
    <row r="240" spans="2:11">
      <c r="B240" s="15" t="s">
        <v>222</v>
      </c>
      <c r="C240" s="66"/>
      <c r="D240" s="70" t="s">
        <v>1592</v>
      </c>
      <c r="E240" s="2">
        <v>52</v>
      </c>
      <c r="H240" s="70" t="str">
        <f t="shared" si="8"/>
        <v/>
      </c>
      <c r="K240" s="2" t="str">
        <f t="shared" si="9"/>
        <v/>
      </c>
    </row>
    <row r="241" spans="2:11">
      <c r="B241" s="15" t="s">
        <v>222</v>
      </c>
      <c r="C241" s="66"/>
      <c r="D241" s="70" t="s">
        <v>1593</v>
      </c>
      <c r="E241" s="2">
        <v>53</v>
      </c>
      <c r="H241" s="70" t="str">
        <f t="shared" si="8"/>
        <v/>
      </c>
      <c r="K241" s="2" t="str">
        <f t="shared" si="9"/>
        <v/>
      </c>
    </row>
    <row r="242" spans="2:11">
      <c r="B242" s="15" t="s">
        <v>222</v>
      </c>
      <c r="C242" s="66"/>
      <c r="D242" s="70" t="s">
        <v>1594</v>
      </c>
      <c r="E242" s="2">
        <v>54</v>
      </c>
      <c r="H242" s="70" t="str">
        <f t="shared" si="8"/>
        <v/>
      </c>
      <c r="K242" s="2" t="str">
        <f t="shared" si="9"/>
        <v/>
      </c>
    </row>
    <row r="243" spans="2:11">
      <c r="B243" s="15" t="s">
        <v>222</v>
      </c>
      <c r="C243" s="66"/>
      <c r="D243" s="70" t="s">
        <v>1595</v>
      </c>
      <c r="E243" s="2">
        <v>55</v>
      </c>
      <c r="H243" s="70" t="str">
        <f t="shared" si="8"/>
        <v/>
      </c>
      <c r="K243" s="2" t="str">
        <f t="shared" si="9"/>
        <v/>
      </c>
    </row>
    <row r="244" spans="2:11">
      <c r="B244" s="15" t="s">
        <v>222</v>
      </c>
      <c r="C244" s="66"/>
      <c r="D244" s="70" t="s">
        <v>1596</v>
      </c>
      <c r="E244" s="2">
        <v>56</v>
      </c>
      <c r="H244" s="70" t="str">
        <f t="shared" si="8"/>
        <v/>
      </c>
      <c r="K244" s="2" t="str">
        <f t="shared" si="9"/>
        <v/>
      </c>
    </row>
    <row r="245" spans="2:11">
      <c r="B245" s="15" t="s">
        <v>222</v>
      </c>
      <c r="C245" s="66"/>
      <c r="D245" s="70" t="s">
        <v>1597</v>
      </c>
      <c r="E245" s="2">
        <v>57</v>
      </c>
      <c r="H245" s="70" t="str">
        <f t="shared" si="8"/>
        <v/>
      </c>
      <c r="K245" s="2" t="str">
        <f t="shared" si="9"/>
        <v/>
      </c>
    </row>
    <row r="246" spans="2:11">
      <c r="B246" s="15" t="s">
        <v>222</v>
      </c>
      <c r="C246" s="66"/>
      <c r="D246" s="70" t="s">
        <v>1598</v>
      </c>
      <c r="E246" s="2">
        <v>58</v>
      </c>
      <c r="H246" s="70" t="str">
        <f t="shared" si="8"/>
        <v/>
      </c>
      <c r="K246" s="2" t="str">
        <f t="shared" si="9"/>
        <v/>
      </c>
    </row>
    <row r="247" spans="2:11">
      <c r="B247" s="15" t="s">
        <v>222</v>
      </c>
      <c r="C247" s="66"/>
      <c r="D247" s="70" t="s">
        <v>1599</v>
      </c>
      <c r="E247" s="2">
        <v>59</v>
      </c>
      <c r="H247" s="70" t="str">
        <f t="shared" si="8"/>
        <v/>
      </c>
      <c r="K247" s="2" t="str">
        <f t="shared" si="9"/>
        <v/>
      </c>
    </row>
    <row r="248" spans="2:11">
      <c r="B248" s="15" t="s">
        <v>222</v>
      </c>
      <c r="C248" s="66"/>
      <c r="D248" s="70" t="s">
        <v>1475</v>
      </c>
      <c r="E248" s="2">
        <v>60</v>
      </c>
      <c r="H248" s="70" t="str">
        <f t="shared" si="8"/>
        <v/>
      </c>
      <c r="K248" s="2" t="str">
        <f t="shared" si="9"/>
        <v/>
      </c>
    </row>
    <row r="249" spans="2:11">
      <c r="B249" s="15" t="s">
        <v>222</v>
      </c>
      <c r="C249" s="66"/>
      <c r="D249" s="70" t="s">
        <v>1600</v>
      </c>
      <c r="E249" s="2">
        <v>61</v>
      </c>
      <c r="H249" s="70" t="str">
        <f t="shared" si="8"/>
        <v/>
      </c>
      <c r="K249" s="2" t="str">
        <f t="shared" si="9"/>
        <v/>
      </c>
    </row>
    <row r="250" spans="2:11">
      <c r="B250" s="15" t="s">
        <v>222</v>
      </c>
      <c r="C250" s="66"/>
      <c r="D250" s="70" t="s">
        <v>1601</v>
      </c>
      <c r="E250" s="2">
        <v>62</v>
      </c>
      <c r="H250" s="70" t="str">
        <f t="shared" si="8"/>
        <v/>
      </c>
      <c r="K250" s="2" t="str">
        <f t="shared" si="9"/>
        <v/>
      </c>
    </row>
    <row r="251" spans="2:11">
      <c r="B251" s="15" t="s">
        <v>222</v>
      </c>
      <c r="C251" s="66"/>
      <c r="D251" s="70" t="s">
        <v>1475</v>
      </c>
      <c r="E251" s="2">
        <v>63</v>
      </c>
      <c r="H251" s="70" t="str">
        <f t="shared" si="8"/>
        <v/>
      </c>
      <c r="K251" s="2" t="str">
        <f t="shared" si="9"/>
        <v/>
      </c>
    </row>
    <row r="252" spans="2:11">
      <c r="B252" s="15" t="s">
        <v>222</v>
      </c>
      <c r="C252" s="66"/>
      <c r="D252" s="70" t="s">
        <v>1475</v>
      </c>
      <c r="E252" s="2">
        <v>64</v>
      </c>
      <c r="H252" s="70" t="str">
        <f t="shared" si="8"/>
        <v/>
      </c>
      <c r="K252" s="2" t="str">
        <f t="shared" si="9"/>
        <v/>
      </c>
    </row>
    <row r="253" spans="2:11">
      <c r="B253" s="15" t="s">
        <v>222</v>
      </c>
      <c r="C253" s="66"/>
      <c r="D253" s="70" t="s">
        <v>1602</v>
      </c>
      <c r="E253" s="2">
        <v>65</v>
      </c>
      <c r="H253" s="70" t="str">
        <f t="shared" si="8"/>
        <v/>
      </c>
      <c r="K253" s="2" t="str">
        <f t="shared" si="9"/>
        <v/>
      </c>
    </row>
    <row r="254" spans="2:11">
      <c r="B254" s="15" t="s">
        <v>222</v>
      </c>
      <c r="C254" s="66"/>
      <c r="D254" s="70" t="s">
        <v>1603</v>
      </c>
      <c r="E254" s="2">
        <v>66</v>
      </c>
      <c r="H254" s="70" t="str">
        <f t="shared" si="8"/>
        <v/>
      </c>
      <c r="K254" s="2" t="str">
        <f t="shared" si="9"/>
        <v/>
      </c>
    </row>
    <row r="255" spans="2:11">
      <c r="B255" s="15" t="s">
        <v>222</v>
      </c>
      <c r="C255" s="66"/>
      <c r="D255" s="70" t="s">
        <v>1604</v>
      </c>
      <c r="E255" s="2">
        <v>67</v>
      </c>
      <c r="H255" s="70" t="str">
        <f t="shared" si="8"/>
        <v/>
      </c>
      <c r="K255" s="2" t="str">
        <f t="shared" si="9"/>
        <v/>
      </c>
    </row>
    <row r="256" spans="2:11">
      <c r="B256" s="15" t="s">
        <v>222</v>
      </c>
      <c r="C256" s="66"/>
      <c r="D256" s="70" t="s">
        <v>1475</v>
      </c>
      <c r="E256" s="2">
        <v>68</v>
      </c>
      <c r="H256" s="70" t="str">
        <f t="shared" si="8"/>
        <v/>
      </c>
      <c r="K256" s="2" t="str">
        <f t="shared" si="9"/>
        <v/>
      </c>
    </row>
    <row r="257" spans="2:11">
      <c r="B257" s="15" t="s">
        <v>222</v>
      </c>
      <c r="C257" s="66"/>
      <c r="D257" s="70" t="s">
        <v>1605</v>
      </c>
      <c r="E257" s="2">
        <v>69</v>
      </c>
      <c r="H257" s="70" t="str">
        <f t="shared" si="8"/>
        <v/>
      </c>
      <c r="K257" s="2" t="str">
        <f t="shared" si="9"/>
        <v/>
      </c>
    </row>
    <row r="258" spans="2:11">
      <c r="B258" s="15" t="s">
        <v>222</v>
      </c>
      <c r="C258" s="66"/>
      <c r="D258" s="70" t="s">
        <v>1606</v>
      </c>
      <c r="E258" s="2">
        <v>70</v>
      </c>
      <c r="H258" s="70" t="str">
        <f t="shared" si="8"/>
        <v/>
      </c>
      <c r="K258" s="2" t="str">
        <f t="shared" si="9"/>
        <v/>
      </c>
    </row>
    <row r="259" spans="2:11">
      <c r="B259" s="15" t="s">
        <v>222</v>
      </c>
      <c r="C259" s="66"/>
      <c r="D259" s="70" t="s">
        <v>1607</v>
      </c>
      <c r="E259" s="2">
        <v>71</v>
      </c>
      <c r="H259" s="70" t="str">
        <f t="shared" si="8"/>
        <v/>
      </c>
      <c r="K259" s="2" t="str">
        <f t="shared" si="9"/>
        <v/>
      </c>
    </row>
    <row r="260" spans="2:11">
      <c r="B260" s="15" t="s">
        <v>222</v>
      </c>
      <c r="C260" s="66"/>
      <c r="D260" s="70" t="s">
        <v>1608</v>
      </c>
      <c r="E260" s="2">
        <v>72</v>
      </c>
      <c r="H260" s="70" t="str">
        <f t="shared" si="8"/>
        <v/>
      </c>
      <c r="K260" s="2" t="str">
        <f t="shared" si="9"/>
        <v/>
      </c>
    </row>
    <row r="261" spans="2:11">
      <c r="B261" s="15" t="s">
        <v>222</v>
      </c>
      <c r="C261" s="66"/>
      <c r="D261" s="70" t="s">
        <v>1609</v>
      </c>
      <c r="E261" s="2">
        <v>73</v>
      </c>
      <c r="H261" s="70" t="str">
        <f t="shared" si="8"/>
        <v/>
      </c>
      <c r="K261" s="2" t="str">
        <f t="shared" si="9"/>
        <v/>
      </c>
    </row>
    <row r="262" spans="2:11">
      <c r="B262" s="15" t="s">
        <v>222</v>
      </c>
      <c r="C262" s="66"/>
      <c r="D262" s="70" t="s">
        <v>1610</v>
      </c>
      <c r="E262" s="2">
        <v>74</v>
      </c>
      <c r="H262" s="70" t="str">
        <f t="shared" si="8"/>
        <v/>
      </c>
      <c r="K262" s="2" t="str">
        <f t="shared" si="9"/>
        <v/>
      </c>
    </row>
    <row r="263" spans="2:11">
      <c r="B263" s="15" t="s">
        <v>222</v>
      </c>
      <c r="C263" s="66"/>
      <c r="D263" s="70" t="s">
        <v>1611</v>
      </c>
      <c r="E263" s="2">
        <v>75</v>
      </c>
      <c r="H263" s="70" t="str">
        <f t="shared" si="8"/>
        <v/>
      </c>
      <c r="K263" s="2" t="str">
        <f t="shared" si="9"/>
        <v/>
      </c>
    </row>
    <row r="264" spans="2:11">
      <c r="B264" s="15" t="s">
        <v>222</v>
      </c>
      <c r="C264" s="66"/>
      <c r="D264" s="70" t="s">
        <v>1612</v>
      </c>
      <c r="E264" s="2">
        <v>76</v>
      </c>
      <c r="H264" s="70" t="str">
        <f t="shared" ref="H264:H279" si="10">IF(C264&gt;0,CONCATENATE(C264,$H$6),"")</f>
        <v/>
      </c>
      <c r="K264" s="2" t="str">
        <f t="shared" ref="K264:K279" si="11">IF(C264&gt;0,CONCATENATE(C264,$K$6),"")</f>
        <v/>
      </c>
    </row>
    <row r="265" spans="2:11">
      <c r="B265" s="15" t="s">
        <v>222</v>
      </c>
      <c r="C265" s="66"/>
      <c r="D265" s="70" t="s">
        <v>1613</v>
      </c>
      <c r="E265" s="2">
        <v>77</v>
      </c>
      <c r="H265" s="70" t="str">
        <f t="shared" si="10"/>
        <v/>
      </c>
      <c r="K265" s="2" t="str">
        <f t="shared" si="11"/>
        <v/>
      </c>
    </row>
    <row r="266" spans="2:11">
      <c r="B266" s="15" t="s">
        <v>222</v>
      </c>
      <c r="C266" s="66"/>
      <c r="D266" s="70" t="s">
        <v>1475</v>
      </c>
      <c r="E266" s="2">
        <v>78</v>
      </c>
      <c r="H266" s="70" t="str">
        <f t="shared" si="10"/>
        <v/>
      </c>
      <c r="K266" s="2" t="str">
        <f t="shared" si="11"/>
        <v/>
      </c>
    </row>
    <row r="267" spans="2:11">
      <c r="B267" s="15" t="s">
        <v>222</v>
      </c>
      <c r="C267" s="66"/>
      <c r="D267" s="70" t="s">
        <v>1475</v>
      </c>
      <c r="E267" s="2">
        <v>79</v>
      </c>
      <c r="H267" s="70" t="str">
        <f t="shared" si="10"/>
        <v/>
      </c>
      <c r="K267" s="2" t="str">
        <f t="shared" si="11"/>
        <v/>
      </c>
    </row>
    <row r="268" spans="2:11">
      <c r="B268" s="15" t="s">
        <v>222</v>
      </c>
      <c r="C268" s="66"/>
      <c r="D268" s="70" t="s">
        <v>1614</v>
      </c>
      <c r="E268" s="2">
        <v>80</v>
      </c>
      <c r="H268" s="70" t="str">
        <f t="shared" si="10"/>
        <v/>
      </c>
      <c r="K268" s="2" t="str">
        <f t="shared" si="11"/>
        <v/>
      </c>
    </row>
    <row r="269" spans="2:11">
      <c r="B269" s="15" t="s">
        <v>222</v>
      </c>
      <c r="C269" s="66"/>
      <c r="D269" s="70" t="s">
        <v>1615</v>
      </c>
      <c r="E269" s="2">
        <v>81</v>
      </c>
      <c r="H269" s="70" t="str">
        <f t="shared" si="10"/>
        <v/>
      </c>
      <c r="K269" s="2" t="str">
        <f t="shared" si="11"/>
        <v/>
      </c>
    </row>
    <row r="270" spans="2:11">
      <c r="B270" s="15" t="s">
        <v>222</v>
      </c>
      <c r="C270" s="66"/>
      <c r="D270" s="70" t="s">
        <v>1616</v>
      </c>
      <c r="E270" s="2">
        <v>82</v>
      </c>
      <c r="H270" s="70" t="str">
        <f t="shared" si="10"/>
        <v/>
      </c>
      <c r="K270" s="2" t="str">
        <f t="shared" si="11"/>
        <v/>
      </c>
    </row>
    <row r="271" spans="2:11">
      <c r="B271" s="15" t="s">
        <v>222</v>
      </c>
      <c r="C271" s="66"/>
      <c r="D271" s="70" t="s">
        <v>1617</v>
      </c>
      <c r="E271" s="2">
        <v>83</v>
      </c>
      <c r="H271" s="70" t="str">
        <f t="shared" si="10"/>
        <v/>
      </c>
      <c r="K271" s="2" t="str">
        <f t="shared" si="11"/>
        <v/>
      </c>
    </row>
    <row r="272" spans="2:11">
      <c r="B272" s="15" t="s">
        <v>222</v>
      </c>
      <c r="C272" s="66"/>
      <c r="D272" s="70" t="s">
        <v>1618</v>
      </c>
      <c r="E272" s="2">
        <v>84</v>
      </c>
      <c r="H272" s="70" t="str">
        <f t="shared" si="10"/>
        <v/>
      </c>
      <c r="K272" s="2" t="str">
        <f t="shared" si="11"/>
        <v/>
      </c>
    </row>
    <row r="273" spans="2:11">
      <c r="B273" s="15" t="s">
        <v>222</v>
      </c>
      <c r="C273" s="66"/>
      <c r="D273" s="70" t="s">
        <v>1475</v>
      </c>
      <c r="E273" s="2">
        <v>85</v>
      </c>
      <c r="H273" s="70" t="str">
        <f t="shared" si="10"/>
        <v/>
      </c>
      <c r="K273" s="2" t="str">
        <f t="shared" si="11"/>
        <v/>
      </c>
    </row>
    <row r="274" spans="2:11">
      <c r="B274" s="15" t="s">
        <v>222</v>
      </c>
      <c r="C274" s="66"/>
      <c r="D274" s="70" t="s">
        <v>1619</v>
      </c>
      <c r="E274" s="2">
        <v>86</v>
      </c>
      <c r="H274" s="70" t="str">
        <f t="shared" si="10"/>
        <v/>
      </c>
      <c r="K274" s="2" t="str">
        <f t="shared" si="11"/>
        <v/>
      </c>
    </row>
    <row r="275" spans="2:11">
      <c r="B275" s="15" t="s">
        <v>222</v>
      </c>
      <c r="C275" s="66"/>
      <c r="D275" s="70" t="s">
        <v>1620</v>
      </c>
      <c r="E275" s="2">
        <v>87</v>
      </c>
      <c r="H275" s="70" t="str">
        <f t="shared" si="10"/>
        <v/>
      </c>
      <c r="K275" s="2" t="str">
        <f t="shared" si="11"/>
        <v/>
      </c>
    </row>
    <row r="276" spans="2:11">
      <c r="B276" s="15" t="s">
        <v>222</v>
      </c>
      <c r="C276" s="66"/>
      <c r="D276" s="70" t="s">
        <v>1621</v>
      </c>
      <c r="E276" s="2">
        <v>88</v>
      </c>
      <c r="H276" s="70" t="str">
        <f t="shared" si="10"/>
        <v/>
      </c>
      <c r="K276" s="2" t="str">
        <f t="shared" si="11"/>
        <v/>
      </c>
    </row>
    <row r="277" spans="2:11">
      <c r="B277" s="15" t="s">
        <v>222</v>
      </c>
      <c r="C277" s="66"/>
      <c r="D277" s="70" t="s">
        <v>1622</v>
      </c>
      <c r="E277" s="2">
        <v>89</v>
      </c>
      <c r="H277" s="70" t="str">
        <f t="shared" si="10"/>
        <v/>
      </c>
      <c r="K277" s="2" t="str">
        <f t="shared" si="11"/>
        <v/>
      </c>
    </row>
    <row r="278" spans="2:11">
      <c r="B278" s="15" t="s">
        <v>222</v>
      </c>
      <c r="C278" s="66"/>
      <c r="D278" s="70" t="s">
        <v>1623</v>
      </c>
      <c r="E278" s="2">
        <v>90</v>
      </c>
      <c r="H278" s="70" t="str">
        <f t="shared" si="10"/>
        <v/>
      </c>
      <c r="K278" s="2" t="str">
        <f t="shared" si="11"/>
        <v/>
      </c>
    </row>
    <row r="279" spans="2:11">
      <c r="B279" s="15" t="s">
        <v>222</v>
      </c>
      <c r="C279" s="66"/>
      <c r="D279" s="70" t="s">
        <v>1624</v>
      </c>
      <c r="E279" s="2">
        <v>91</v>
      </c>
      <c r="H279" s="70" t="str">
        <f t="shared" si="10"/>
        <v/>
      </c>
      <c r="K279" s="2" t="str">
        <f t="shared" si="11"/>
        <v/>
      </c>
    </row>
  </sheetData>
  <mergeCells count="4">
    <mergeCell ref="A2:C2"/>
    <mergeCell ref="A3:A4"/>
    <mergeCell ref="B3:B4"/>
    <mergeCell ref="C3:C4"/>
  </mergeCells>
  <pageMargins left="0.95" right="0.25" top="0.32" bottom="0.2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11</vt:i4>
      </vt:variant>
    </vt:vector>
  </HeadingPairs>
  <TitlesOfParts>
    <vt:vector size="30" baseType="lpstr">
      <vt:lpstr>PHIẾU ĐIỀU TRA</vt:lpstr>
      <vt:lpstr>Mỹ Hà</vt:lpstr>
      <vt:lpstr>DM Vu</vt:lpstr>
      <vt:lpstr>DM Cay HN</vt:lpstr>
      <vt:lpstr>DM Cay LN</vt:lpstr>
      <vt:lpstr>DM Lua</vt:lpstr>
      <vt:lpstr>DM Tinh dieu tra</vt:lpstr>
      <vt:lpstr>P1A1 (2)</vt:lpstr>
      <vt:lpstr>DM Cay LN (2)</vt:lpstr>
      <vt:lpstr>DM phieu 1B</vt:lpstr>
      <vt:lpstr>Sheet1</vt:lpstr>
      <vt:lpstr>Mỹ Yên</vt:lpstr>
      <vt:lpstr>Mỹ Phú</vt:lpstr>
      <vt:lpstr>Mỹ Đông</vt:lpstr>
      <vt:lpstr>Quốc Tuấn</vt:lpstr>
      <vt:lpstr>Mỹ Sơn</vt:lpstr>
      <vt:lpstr>Mỹ Trung</vt:lpstr>
      <vt:lpstr>Mỹ Lâm</vt:lpstr>
      <vt:lpstr>TỔNG HỢP</vt:lpstr>
      <vt:lpstr>'DM Cay HN'!Print_Area</vt:lpstr>
      <vt:lpstr>'DM Cay LN'!Print_Area</vt:lpstr>
      <vt:lpstr>'DM Cay LN (2)'!Print_Area</vt:lpstr>
      <vt:lpstr>'Mỹ Hà'!Print_Area</vt:lpstr>
      <vt:lpstr>'P1A1 (2)'!Print_Area</vt:lpstr>
      <vt:lpstr>'DM Cay HN'!Print_Titles</vt:lpstr>
      <vt:lpstr>'DM Cay LN'!Print_Titles</vt:lpstr>
      <vt:lpstr>'DM Cay LN (2)'!Print_Titles</vt:lpstr>
      <vt:lpstr>'DM Lua'!Print_Titles</vt:lpstr>
      <vt:lpstr>'DM Tinh dieu tra'!Print_Titles</vt:lpstr>
      <vt:lpstr>'Mỹ Hà'!Print_Titles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dsnguyen</dc:creator>
  <cp:lastModifiedBy>User</cp:lastModifiedBy>
  <cp:lastPrinted>2019-07-02T08:21:30Z</cp:lastPrinted>
  <dcterms:created xsi:type="dcterms:W3CDTF">2018-07-11T02:13:52Z</dcterms:created>
  <dcterms:modified xsi:type="dcterms:W3CDTF">2019-09-25T08:46:21Z</dcterms:modified>
</cp:coreProperties>
</file>